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35" windowHeight="5850" tabRatio="47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<sst xmlns="http://schemas.openxmlformats.org/spreadsheetml/2006/main" count="183" uniqueCount="31">
  <si>
    <t>平成９年</t>
  </si>
  <si>
    <t>年度</t>
  </si>
  <si>
    <t>月日</t>
  </si>
  <si>
    <t>数量
（l）</t>
  </si>
  <si>
    <t>走行距離
（Km）</t>
  </si>
  <si>
    <t>燃費
（Km/ｌ）</t>
  </si>
  <si>
    <t>平成１０年</t>
  </si>
  <si>
    <t>小計</t>
  </si>
  <si>
    <t>平成１１年</t>
  </si>
  <si>
    <t>平成１２年</t>
  </si>
  <si>
    <t>合計</t>
  </si>
  <si>
    <t>支払金額
（円）</t>
  </si>
  <si>
    <t>単価
（円/l）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</si>
  <si>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</si>
  <si>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</si>
  <si>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</si>
  <si>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</si>
  <si>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</si>
  <si>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</si>
  <si>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</si>
  <si>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</si>
  <si>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</si>
  <si>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</si>
  <si>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次回に引継</t>
  </si>
  <si>
    <t>平成２３年</t>
  </si>
  <si>
    <t>平成２４年</t>
  </si>
  <si>
    <t>平成２５年</t>
  </si>
  <si>
    <t>平成２６年</t>
  </si>
  <si>
    <t>平成２７年</t>
  </si>
  <si>
    <t>平成２８年</t>
  </si>
  <si>
    <t>No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</si>
</sst>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.00_ "/>
    <numFmt numFmtId="179" formatCode="0.0_ "/>
    <numFmt numFmtId="180" formatCode="mmm\-yyyy"/>
    <numFmt numFmtId="181" formatCode="#,##0_);[Red]\(#,##0\)"/>
    <numFmt numFmtId="182" formatCode="#,##0.00_);[Red]\(#,##0.00\)"/>
    <numFmt numFmtId="183" formatCode="#,##0.0_);[Red]\(#,##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56" fontId="0" fillId="0" borderId="0" xfId="0" applyNumberFormat="1" applyAlignment="1">
      <alignment/>
    </xf>
    <xf numFmtId="5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5" fontId="2" fillId="2" borderId="2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5" fontId="0" fillId="0" borderId="4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5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56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9" fontId="2" fillId="2" borderId="15" xfId="0" applyNumberFormat="1" applyFont="1" applyFill="1" applyBorder="1" applyAlignment="1">
      <alignment horizontal="center" vertical="center" wrapText="1"/>
    </xf>
    <xf numFmtId="179" fontId="0" fillId="0" borderId="8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182" fontId="2" fillId="2" borderId="2" xfId="0" applyNumberFormat="1" applyFont="1" applyFill="1" applyBorder="1" applyAlignment="1">
      <alignment horizontal="center" vertical="center" wrapText="1"/>
    </xf>
    <xf numFmtId="182" fontId="0" fillId="0" borderId="8" xfId="0" applyNumberForma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0" xfId="0" applyNumberFormat="1" applyAlignment="1">
      <alignment vertical="center"/>
    </xf>
    <xf numFmtId="183" fontId="2" fillId="2" borderId="3" xfId="0" applyNumberFormat="1" applyFont="1" applyFill="1" applyBorder="1" applyAlignment="1">
      <alignment horizontal="center" vertical="center" wrapText="1"/>
    </xf>
    <xf numFmtId="183" fontId="0" fillId="0" borderId="17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3" borderId="4" xfId="0" applyNumberFormat="1" applyFill="1" applyBorder="1" applyAlignment="1">
      <alignment vertical="center"/>
    </xf>
    <xf numFmtId="183" fontId="0" fillId="0" borderId="16" xfId="0" applyNumberFormat="1" applyBorder="1" applyAlignment="1">
      <alignment vertical="center"/>
    </xf>
    <xf numFmtId="179" fontId="0" fillId="3" borderId="18" xfId="0" applyNumberFormat="1" applyFill="1" applyBorder="1" applyAlignment="1">
      <alignment vertical="center"/>
    </xf>
    <xf numFmtId="183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83" fontId="0" fillId="0" borderId="11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83" fontId="0" fillId="0" borderId="22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83" fontId="0" fillId="0" borderId="24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9.625" style="0" bestFit="1" customWidth="1"/>
    <col min="3" max="3" width="4.25390625" style="1" bestFit="1" customWidth="1"/>
    <col min="4" max="4" width="7.875" style="4" bestFit="1" customWidth="1"/>
    <col min="5" max="5" width="9.875" style="30" bestFit="1" customWidth="1"/>
    <col min="6" max="6" width="10.00390625" style="37" bestFit="1" customWidth="1"/>
    <col min="7" max="7" width="10.25390625" style="2" bestFit="1" customWidth="1"/>
    <col min="8" max="8" width="10.875" style="3" bestFit="1" customWidth="1"/>
    <col min="9" max="9" width="2.75390625" style="0" customWidth="1"/>
  </cols>
  <sheetData>
    <row r="1" ht="14.25" thickBot="1"/>
    <row r="2" spans="2:8" ht="27.75" thickBot="1">
      <c r="B2" s="5" t="s">
        <v>1</v>
      </c>
      <c r="C2" s="6" t="s">
        <v>30</v>
      </c>
      <c r="D2" s="23" t="s">
        <v>12</v>
      </c>
      <c r="E2" s="31" t="s">
        <v>3</v>
      </c>
      <c r="F2" s="38" t="s">
        <v>4</v>
      </c>
      <c r="G2" s="7" t="s">
        <v>11</v>
      </c>
      <c r="H2" s="8" t="s">
        <v>5</v>
      </c>
    </row>
    <row r="3" spans="2:8" ht="13.5">
      <c r="B3" s="13" t="s">
        <v>0</v>
      </c>
      <c r="C3" s="60">
        <v>1</v>
      </c>
      <c r="D3" s="24">
        <v>114</v>
      </c>
      <c r="E3" s="32">
        <v>57</v>
      </c>
      <c r="F3" s="39"/>
      <c r="G3" s="14">
        <f aca="true" t="shared" si="0" ref="G3:G21">D3*E3*1.05</f>
        <v>6822.900000000001</v>
      </c>
      <c r="H3" s="15"/>
    </row>
    <row r="4" spans="2:8" ht="13.5">
      <c r="B4" s="11"/>
      <c r="C4" s="61">
        <v>2</v>
      </c>
      <c r="D4" s="10">
        <v>98</v>
      </c>
      <c r="E4" s="33">
        <v>49</v>
      </c>
      <c r="F4" s="40">
        <v>316.5</v>
      </c>
      <c r="G4" s="9">
        <f t="shared" si="0"/>
        <v>5042.1</v>
      </c>
      <c r="H4" s="12">
        <f aca="true" t="shared" si="1" ref="H4:H22">F4/E4</f>
        <v>6.459183673469388</v>
      </c>
    </row>
    <row r="5" spans="2:8" ht="13.5">
      <c r="B5" s="11"/>
      <c r="C5" s="61">
        <v>3</v>
      </c>
      <c r="D5" s="10">
        <v>100</v>
      </c>
      <c r="E5" s="33">
        <v>52.2</v>
      </c>
      <c r="F5" s="40">
        <v>405.7</v>
      </c>
      <c r="G5" s="9">
        <f t="shared" si="0"/>
        <v>5481</v>
      </c>
      <c r="H5" s="12">
        <f t="shared" si="1"/>
        <v>7.772030651340995</v>
      </c>
    </row>
    <row r="6" spans="2:8" ht="13.5">
      <c r="B6" s="11"/>
      <c r="C6" s="61">
        <v>4</v>
      </c>
      <c r="D6" s="10">
        <v>103</v>
      </c>
      <c r="E6" s="33">
        <v>60</v>
      </c>
      <c r="F6" s="40">
        <v>381.5</v>
      </c>
      <c r="G6" s="9">
        <f t="shared" si="0"/>
        <v>6489</v>
      </c>
      <c r="H6" s="12">
        <f t="shared" si="1"/>
        <v>6.358333333333333</v>
      </c>
    </row>
    <row r="7" spans="2:8" ht="13.5">
      <c r="B7" s="11"/>
      <c r="C7" s="61">
        <v>5</v>
      </c>
      <c r="D7" s="10">
        <v>95</v>
      </c>
      <c r="E7" s="33">
        <v>52.6</v>
      </c>
      <c r="F7" s="40">
        <v>366</v>
      </c>
      <c r="G7" s="9">
        <f t="shared" si="0"/>
        <v>5246.85</v>
      </c>
      <c r="H7" s="12">
        <f t="shared" si="1"/>
        <v>6.9581749049429655</v>
      </c>
    </row>
    <row r="8" spans="2:8" ht="13.5">
      <c r="B8" s="11"/>
      <c r="C8" s="61">
        <v>6</v>
      </c>
      <c r="D8" s="10">
        <v>97</v>
      </c>
      <c r="E8" s="33">
        <v>48.2</v>
      </c>
      <c r="F8" s="40">
        <v>458.8</v>
      </c>
      <c r="G8" s="9">
        <f t="shared" si="0"/>
        <v>4909.170000000001</v>
      </c>
      <c r="H8" s="12">
        <f t="shared" si="1"/>
        <v>9.518672199170124</v>
      </c>
    </row>
    <row r="9" spans="2:8" ht="13.5">
      <c r="B9" s="11"/>
      <c r="C9" s="61">
        <v>7</v>
      </c>
      <c r="D9" s="10">
        <v>97</v>
      </c>
      <c r="E9" s="33">
        <v>62.1</v>
      </c>
      <c r="F9" s="40">
        <v>434</v>
      </c>
      <c r="G9" s="9">
        <f t="shared" si="0"/>
        <v>6324.885</v>
      </c>
      <c r="H9" s="12">
        <f t="shared" si="1"/>
        <v>6.988727858293076</v>
      </c>
    </row>
    <row r="10" spans="2:8" ht="13.5">
      <c r="B10" s="11"/>
      <c r="C10" s="61">
        <v>8</v>
      </c>
      <c r="D10" s="10">
        <v>94</v>
      </c>
      <c r="E10" s="33">
        <v>44.4</v>
      </c>
      <c r="F10" s="40">
        <v>392.4</v>
      </c>
      <c r="G10" s="9">
        <f t="shared" si="0"/>
        <v>4382.28</v>
      </c>
      <c r="H10" s="12">
        <f t="shared" si="1"/>
        <v>8.837837837837837</v>
      </c>
    </row>
    <row r="11" spans="2:8" ht="13.5">
      <c r="B11" s="11"/>
      <c r="C11" s="61">
        <v>9</v>
      </c>
      <c r="D11" s="10">
        <v>94</v>
      </c>
      <c r="E11" s="33">
        <v>56.44</v>
      </c>
      <c r="F11" s="40">
        <v>429.1</v>
      </c>
      <c r="G11" s="9">
        <f t="shared" si="0"/>
        <v>5570.628</v>
      </c>
      <c r="H11" s="12">
        <f t="shared" si="1"/>
        <v>7.602763997165132</v>
      </c>
    </row>
    <row r="12" spans="2:8" ht="13.5">
      <c r="B12" s="11"/>
      <c r="C12" s="61">
        <v>10</v>
      </c>
      <c r="D12" s="10">
        <v>93</v>
      </c>
      <c r="E12" s="33">
        <v>26.3</v>
      </c>
      <c r="F12" s="40">
        <v>285.7</v>
      </c>
      <c r="G12" s="9">
        <f t="shared" si="0"/>
        <v>2568.195</v>
      </c>
      <c r="H12" s="12">
        <f t="shared" si="1"/>
        <v>10.863117870722434</v>
      </c>
    </row>
    <row r="13" spans="2:8" ht="13.5">
      <c r="B13" s="11"/>
      <c r="C13" s="61">
        <v>11</v>
      </c>
      <c r="D13" s="10">
        <v>93</v>
      </c>
      <c r="E13" s="33">
        <v>49.9</v>
      </c>
      <c r="F13" s="40">
        <v>341.8</v>
      </c>
      <c r="G13" s="9">
        <f t="shared" si="0"/>
        <v>4872.735</v>
      </c>
      <c r="H13" s="12">
        <f t="shared" si="1"/>
        <v>6.849699398797596</v>
      </c>
    </row>
    <row r="14" spans="2:8" ht="13.5">
      <c r="B14" s="11"/>
      <c r="C14" s="61">
        <v>12</v>
      </c>
      <c r="D14" s="10">
        <v>94</v>
      </c>
      <c r="E14" s="33">
        <v>51</v>
      </c>
      <c r="F14" s="40">
        <v>390.8</v>
      </c>
      <c r="G14" s="9">
        <f t="shared" si="0"/>
        <v>5033.7</v>
      </c>
      <c r="H14" s="12">
        <f t="shared" si="1"/>
        <v>7.662745098039216</v>
      </c>
    </row>
    <row r="15" spans="2:8" ht="13.5">
      <c r="B15" s="11"/>
      <c r="C15" s="61">
        <v>13</v>
      </c>
      <c r="D15" s="10">
        <v>101</v>
      </c>
      <c r="E15" s="33">
        <v>49.8</v>
      </c>
      <c r="F15" s="40">
        <v>377.6</v>
      </c>
      <c r="G15" s="9">
        <f t="shared" si="0"/>
        <v>5281.289999999999</v>
      </c>
      <c r="H15" s="12">
        <f t="shared" si="1"/>
        <v>7.582329317269077</v>
      </c>
    </row>
    <row r="16" spans="2:8" ht="13.5">
      <c r="B16" s="11"/>
      <c r="C16" s="61">
        <v>14</v>
      </c>
      <c r="D16" s="10">
        <v>101</v>
      </c>
      <c r="E16" s="33">
        <v>55.6</v>
      </c>
      <c r="F16" s="40">
        <v>386.3</v>
      </c>
      <c r="G16" s="9">
        <f t="shared" si="0"/>
        <v>5896.380000000001</v>
      </c>
      <c r="H16" s="12">
        <f t="shared" si="1"/>
        <v>6.947841726618705</v>
      </c>
    </row>
    <row r="17" spans="2:8" ht="13.5">
      <c r="B17" s="11"/>
      <c r="C17" s="61">
        <v>15</v>
      </c>
      <c r="D17" s="10">
        <v>99</v>
      </c>
      <c r="E17" s="33">
        <v>52.7</v>
      </c>
      <c r="F17" s="40">
        <v>421.7</v>
      </c>
      <c r="G17" s="9">
        <f t="shared" si="0"/>
        <v>5478.165000000001</v>
      </c>
      <c r="H17" s="12">
        <f t="shared" si="1"/>
        <v>8.001897533206831</v>
      </c>
    </row>
    <row r="18" spans="2:8" ht="13.5">
      <c r="B18" s="11"/>
      <c r="C18" s="61">
        <v>16</v>
      </c>
      <c r="D18" s="10">
        <v>97</v>
      </c>
      <c r="E18" s="33">
        <v>52.5</v>
      </c>
      <c r="F18" s="40">
        <v>415.5</v>
      </c>
      <c r="G18" s="9">
        <f t="shared" si="0"/>
        <v>5347.125</v>
      </c>
      <c r="H18" s="12">
        <f t="shared" si="1"/>
        <v>7.914285714285715</v>
      </c>
    </row>
    <row r="19" spans="2:8" ht="13.5">
      <c r="B19" s="11"/>
      <c r="C19" s="61">
        <v>17</v>
      </c>
      <c r="D19" s="10">
        <v>96</v>
      </c>
      <c r="E19" s="33">
        <v>46.91</v>
      </c>
      <c r="F19" s="40">
        <v>377.4</v>
      </c>
      <c r="G19" s="9">
        <f t="shared" si="0"/>
        <v>4728.528</v>
      </c>
      <c r="H19" s="12">
        <f t="shared" si="1"/>
        <v>8.04519292261778</v>
      </c>
    </row>
    <row r="20" spans="2:8" ht="13.5">
      <c r="B20" s="11"/>
      <c r="C20" s="61">
        <v>18</v>
      </c>
      <c r="D20" s="10">
        <v>96</v>
      </c>
      <c r="E20" s="33">
        <v>45.7</v>
      </c>
      <c r="F20" s="40">
        <v>339.9</v>
      </c>
      <c r="G20" s="9">
        <f t="shared" si="0"/>
        <v>4606.560000000001</v>
      </c>
      <c r="H20" s="12">
        <f t="shared" si="1"/>
        <v>7.437636761487964</v>
      </c>
    </row>
    <row r="21" spans="2:8" ht="14.25" thickBot="1">
      <c r="B21" s="16"/>
      <c r="C21" s="62">
        <v>19</v>
      </c>
      <c r="D21" s="18">
        <v>98</v>
      </c>
      <c r="E21" s="34">
        <v>38.5</v>
      </c>
      <c r="F21" s="41">
        <v>329.9</v>
      </c>
      <c r="G21" s="19">
        <f t="shared" si="0"/>
        <v>3961.65</v>
      </c>
      <c r="H21" s="20">
        <f t="shared" si="1"/>
        <v>8.568831168831169</v>
      </c>
    </row>
    <row r="22" spans="2:8" ht="14.25" thickBot="1">
      <c r="B22" s="54" t="s">
        <v>7</v>
      </c>
      <c r="C22" s="55"/>
      <c r="D22" s="25">
        <f>AVERAGE(D3:D21)</f>
        <v>97.89473684210526</v>
      </c>
      <c r="E22" s="35">
        <f>SUM(E3:E21)</f>
        <v>950.85</v>
      </c>
      <c r="F22" s="42">
        <f>SUM(F3:F21)</f>
        <v>6850.599999999999</v>
      </c>
      <c r="G22" s="21">
        <f>SUM(G3:G21)</f>
        <v>98043.14099999999</v>
      </c>
      <c r="H22" s="22">
        <f t="shared" si="1"/>
        <v>7.204711573854971</v>
      </c>
    </row>
    <row r="23" ht="14.25" thickBot="1"/>
    <row r="24" spans="2:8" ht="27.75" thickBot="1">
      <c r="B24" s="5" t="s">
        <v>1</v>
      </c>
      <c r="C24" s="6" t="s">
        <v>30</v>
      </c>
      <c r="D24" s="23" t="s">
        <v>12</v>
      </c>
      <c r="E24" s="31" t="s">
        <v>3</v>
      </c>
      <c r="F24" s="38" t="s">
        <v>4</v>
      </c>
      <c r="G24" s="7" t="s">
        <v>11</v>
      </c>
      <c r="H24" s="8" t="s">
        <v>5</v>
      </c>
    </row>
    <row r="25" spans="2:8" ht="13.5">
      <c r="B25" s="13" t="s">
        <v>6</v>
      </c>
      <c r="C25" s="60">
        <v>1</v>
      </c>
      <c r="D25" s="24">
        <v>96</v>
      </c>
      <c r="E25" s="32">
        <v>52</v>
      </c>
      <c r="F25" s="40">
        <v>394.6</v>
      </c>
      <c r="G25" s="14">
        <f aca="true" t="shared" si="2" ref="G25:G66">D25*E25*1.05</f>
        <v>5241.6</v>
      </c>
      <c r="H25" s="12">
        <f aca="true" t="shared" si="3" ref="H25:H67">F25/E25</f>
        <v>7.588461538461539</v>
      </c>
    </row>
    <row r="26" spans="2:8" ht="13.5">
      <c r="B26" s="11"/>
      <c r="C26" s="61">
        <v>2</v>
      </c>
      <c r="D26" s="10">
        <v>96</v>
      </c>
      <c r="E26" s="33">
        <v>47.8</v>
      </c>
      <c r="F26" s="40">
        <v>338.1</v>
      </c>
      <c r="G26" s="9">
        <f t="shared" si="2"/>
        <v>4818.24</v>
      </c>
      <c r="H26" s="12">
        <f t="shared" si="3"/>
        <v>7.073221757322177</v>
      </c>
    </row>
    <row r="27" spans="2:8" ht="13.5">
      <c r="B27" s="11"/>
      <c r="C27" s="61">
        <v>3</v>
      </c>
      <c r="D27" s="10">
        <v>94</v>
      </c>
      <c r="E27" s="33">
        <v>50.41</v>
      </c>
      <c r="F27" s="40">
        <v>337.5</v>
      </c>
      <c r="G27" s="9">
        <f t="shared" si="2"/>
        <v>4975.467000000001</v>
      </c>
      <c r="H27" s="12">
        <f t="shared" si="3"/>
        <v>6.695100178536006</v>
      </c>
    </row>
    <row r="28" spans="2:8" ht="13.5">
      <c r="B28" s="11"/>
      <c r="C28" s="61">
        <v>4</v>
      </c>
      <c r="D28" s="10">
        <v>94</v>
      </c>
      <c r="E28" s="33">
        <v>57</v>
      </c>
      <c r="F28" s="40">
        <v>456.2</v>
      </c>
      <c r="G28" s="9">
        <f t="shared" si="2"/>
        <v>5625.900000000001</v>
      </c>
      <c r="H28" s="12">
        <f t="shared" si="3"/>
        <v>8.003508771929825</v>
      </c>
    </row>
    <row r="29" spans="2:8" ht="13.5">
      <c r="B29" s="11"/>
      <c r="C29" s="61">
        <v>5</v>
      </c>
      <c r="D29" s="10">
        <v>94</v>
      </c>
      <c r="E29" s="33">
        <v>51.1</v>
      </c>
      <c r="F29" s="40">
        <v>430.3</v>
      </c>
      <c r="G29" s="9">
        <f t="shared" si="2"/>
        <v>5043.570000000001</v>
      </c>
      <c r="H29" s="12">
        <f t="shared" si="3"/>
        <v>8.420743639921723</v>
      </c>
    </row>
    <row r="30" spans="2:8" ht="13.5">
      <c r="B30" s="11"/>
      <c r="C30" s="61">
        <v>6</v>
      </c>
      <c r="D30" s="10">
        <v>91.9</v>
      </c>
      <c r="E30" s="33">
        <v>35.87</v>
      </c>
      <c r="F30" s="40">
        <v>277</v>
      </c>
      <c r="G30" s="9">
        <f t="shared" si="2"/>
        <v>3461.27565</v>
      </c>
      <c r="H30" s="12">
        <f t="shared" si="3"/>
        <v>7.722330638416505</v>
      </c>
    </row>
    <row r="31" spans="2:8" ht="13.5">
      <c r="B31" s="11"/>
      <c r="C31" s="61">
        <v>7</v>
      </c>
      <c r="D31" s="10">
        <v>91</v>
      </c>
      <c r="E31" s="33">
        <v>46.63</v>
      </c>
      <c r="F31" s="40">
        <v>374.2</v>
      </c>
      <c r="G31" s="9">
        <f t="shared" si="2"/>
        <v>4455.4965</v>
      </c>
      <c r="H31" s="12">
        <f t="shared" si="3"/>
        <v>8.024876688826934</v>
      </c>
    </row>
    <row r="32" spans="2:8" ht="13.5">
      <c r="B32" s="11"/>
      <c r="C32" s="61">
        <v>8</v>
      </c>
      <c r="D32" s="10">
        <v>91</v>
      </c>
      <c r="E32" s="33">
        <v>48</v>
      </c>
      <c r="F32" s="40">
        <v>381</v>
      </c>
      <c r="G32" s="9">
        <f t="shared" si="2"/>
        <v>4586.400000000001</v>
      </c>
      <c r="H32" s="12">
        <f t="shared" si="3"/>
        <v>7.9375</v>
      </c>
    </row>
    <row r="33" spans="2:8" ht="13.5">
      <c r="B33" s="11"/>
      <c r="C33" s="61">
        <v>9</v>
      </c>
      <c r="D33" s="10">
        <v>91</v>
      </c>
      <c r="E33" s="33">
        <v>36.4</v>
      </c>
      <c r="F33" s="40">
        <v>322.8</v>
      </c>
      <c r="G33" s="9">
        <f t="shared" si="2"/>
        <v>3478.0200000000004</v>
      </c>
      <c r="H33" s="12">
        <f t="shared" si="3"/>
        <v>8.868131868131869</v>
      </c>
    </row>
    <row r="34" spans="2:8" ht="13.5">
      <c r="B34" s="11"/>
      <c r="C34" s="61">
        <v>10</v>
      </c>
      <c r="D34" s="10">
        <v>91</v>
      </c>
      <c r="E34" s="33">
        <v>47.5</v>
      </c>
      <c r="F34" s="40">
        <v>393.4</v>
      </c>
      <c r="G34" s="9">
        <f t="shared" si="2"/>
        <v>4538.625</v>
      </c>
      <c r="H34" s="12">
        <f t="shared" si="3"/>
        <v>8.282105263157895</v>
      </c>
    </row>
    <row r="35" spans="2:8" ht="13.5">
      <c r="B35" s="11"/>
      <c r="C35" s="61">
        <v>11</v>
      </c>
      <c r="D35" s="10">
        <v>92</v>
      </c>
      <c r="E35" s="33">
        <v>20.8</v>
      </c>
      <c r="F35" s="40">
        <v>158.6</v>
      </c>
      <c r="G35" s="9">
        <f t="shared" si="2"/>
        <v>2009.2800000000002</v>
      </c>
      <c r="H35" s="12">
        <f t="shared" si="3"/>
        <v>7.624999999999999</v>
      </c>
    </row>
    <row r="36" spans="2:8" ht="13.5">
      <c r="B36" s="11"/>
      <c r="C36" s="61">
        <v>12</v>
      </c>
      <c r="D36" s="10">
        <v>94</v>
      </c>
      <c r="E36" s="33">
        <v>53.5</v>
      </c>
      <c r="F36" s="40">
        <v>403.2</v>
      </c>
      <c r="G36" s="9">
        <f t="shared" si="2"/>
        <v>5280.45</v>
      </c>
      <c r="H36" s="12">
        <f t="shared" si="3"/>
        <v>7.536448598130841</v>
      </c>
    </row>
    <row r="37" spans="2:8" ht="13.5">
      <c r="B37" s="11"/>
      <c r="C37" s="61">
        <v>13</v>
      </c>
      <c r="D37" s="10">
        <v>89</v>
      </c>
      <c r="E37" s="33">
        <v>50.83</v>
      </c>
      <c r="F37" s="40">
        <v>379.2</v>
      </c>
      <c r="G37" s="9">
        <f t="shared" si="2"/>
        <v>4750.0635</v>
      </c>
      <c r="H37" s="12">
        <f t="shared" si="3"/>
        <v>7.460161322053906</v>
      </c>
    </row>
    <row r="38" spans="2:8" ht="13.5">
      <c r="B38" s="11"/>
      <c r="C38" s="61">
        <v>14</v>
      </c>
      <c r="D38" s="10">
        <v>94</v>
      </c>
      <c r="E38" s="33">
        <v>43.2</v>
      </c>
      <c r="F38" s="40">
        <v>381</v>
      </c>
      <c r="G38" s="9">
        <f t="shared" si="2"/>
        <v>4263.84</v>
      </c>
      <c r="H38" s="12">
        <f t="shared" si="3"/>
        <v>8.819444444444445</v>
      </c>
    </row>
    <row r="39" spans="2:8" ht="13.5">
      <c r="B39" s="11"/>
      <c r="C39" s="61">
        <v>15</v>
      </c>
      <c r="D39" s="10">
        <v>95</v>
      </c>
      <c r="E39" s="33">
        <v>20.6</v>
      </c>
      <c r="F39" s="40">
        <v>164.6</v>
      </c>
      <c r="G39" s="9">
        <f t="shared" si="2"/>
        <v>2054.8500000000004</v>
      </c>
      <c r="H39" s="12">
        <f t="shared" si="3"/>
        <v>7.990291262135922</v>
      </c>
    </row>
    <row r="40" spans="2:8" ht="13.5">
      <c r="B40" s="11"/>
      <c r="C40" s="61">
        <v>16</v>
      </c>
      <c r="D40" s="10">
        <v>95</v>
      </c>
      <c r="E40" s="33">
        <v>52.8</v>
      </c>
      <c r="F40" s="40">
        <v>392.6</v>
      </c>
      <c r="G40" s="9">
        <f t="shared" si="2"/>
        <v>5266.8</v>
      </c>
      <c r="H40" s="12">
        <f t="shared" si="3"/>
        <v>7.435606060606061</v>
      </c>
    </row>
    <row r="41" spans="2:8" ht="13.5">
      <c r="B41" s="11"/>
      <c r="C41" s="61">
        <v>17</v>
      </c>
      <c r="D41" s="10">
        <v>92</v>
      </c>
      <c r="E41" s="33">
        <v>46.1</v>
      </c>
      <c r="F41" s="40">
        <v>368.5</v>
      </c>
      <c r="G41" s="9">
        <f t="shared" si="2"/>
        <v>4453.26</v>
      </c>
      <c r="H41" s="12">
        <f t="shared" si="3"/>
        <v>7.993492407809111</v>
      </c>
    </row>
    <row r="42" spans="2:8" ht="13.5">
      <c r="B42" s="11"/>
      <c r="C42" s="61">
        <v>18</v>
      </c>
      <c r="D42" s="10">
        <v>89</v>
      </c>
      <c r="E42" s="33">
        <v>36.73</v>
      </c>
      <c r="F42" s="40">
        <v>324.4</v>
      </c>
      <c r="G42" s="9">
        <f t="shared" si="2"/>
        <v>3432.4184999999998</v>
      </c>
      <c r="H42" s="12">
        <f t="shared" si="3"/>
        <v>8.83201742444868</v>
      </c>
    </row>
    <row r="43" spans="2:8" ht="13.5">
      <c r="B43" s="11"/>
      <c r="C43" s="61">
        <v>19</v>
      </c>
      <c r="D43" s="10">
        <v>93</v>
      </c>
      <c r="E43" s="33">
        <v>51.8</v>
      </c>
      <c r="F43" s="40">
        <v>390.3</v>
      </c>
      <c r="G43" s="9">
        <f t="shared" si="2"/>
        <v>5058.2699999999995</v>
      </c>
      <c r="H43" s="12">
        <f t="shared" si="3"/>
        <v>7.534749034749035</v>
      </c>
    </row>
    <row r="44" spans="2:8" ht="13.5">
      <c r="B44" s="11"/>
      <c r="C44" s="61">
        <v>20</v>
      </c>
      <c r="D44" s="10">
        <v>96</v>
      </c>
      <c r="E44" s="33">
        <v>63.5</v>
      </c>
      <c r="F44" s="40">
        <v>470</v>
      </c>
      <c r="G44" s="9">
        <f t="shared" si="2"/>
        <v>6400.8</v>
      </c>
      <c r="H44" s="12">
        <f t="shared" si="3"/>
        <v>7.4015748031496065</v>
      </c>
    </row>
    <row r="45" spans="2:8" ht="13.5">
      <c r="B45" s="11"/>
      <c r="C45" s="61">
        <v>21</v>
      </c>
      <c r="D45" s="10">
        <v>94</v>
      </c>
      <c r="E45" s="33">
        <v>49.5</v>
      </c>
      <c r="F45" s="40">
        <v>319</v>
      </c>
      <c r="G45" s="9">
        <f t="shared" si="2"/>
        <v>4885.650000000001</v>
      </c>
      <c r="H45" s="12">
        <f t="shared" si="3"/>
        <v>6.444444444444445</v>
      </c>
    </row>
    <row r="46" spans="2:8" ht="13.5">
      <c r="B46" s="11"/>
      <c r="C46" s="61">
        <v>22</v>
      </c>
      <c r="D46" s="10">
        <v>93</v>
      </c>
      <c r="E46" s="33">
        <v>52.9</v>
      </c>
      <c r="F46" s="40">
        <v>386.1</v>
      </c>
      <c r="G46" s="9">
        <f t="shared" si="2"/>
        <v>5165.685</v>
      </c>
      <c r="H46" s="12">
        <f t="shared" si="3"/>
        <v>7.298676748582231</v>
      </c>
    </row>
    <row r="47" spans="2:8" ht="13.5">
      <c r="B47" s="11"/>
      <c r="C47" s="61">
        <v>23</v>
      </c>
      <c r="D47" s="10">
        <v>92</v>
      </c>
      <c r="E47" s="33">
        <v>52.21</v>
      </c>
      <c r="F47" s="40">
        <v>399.5</v>
      </c>
      <c r="G47" s="9">
        <f t="shared" si="2"/>
        <v>5043.486</v>
      </c>
      <c r="H47" s="12">
        <f t="shared" si="3"/>
        <v>7.651790844665773</v>
      </c>
    </row>
    <row r="48" spans="2:8" ht="13.5">
      <c r="B48" s="11"/>
      <c r="C48" s="61">
        <v>24</v>
      </c>
      <c r="D48" s="10">
        <v>93</v>
      </c>
      <c r="E48" s="33">
        <v>46.01</v>
      </c>
      <c r="F48" s="40">
        <v>366.7</v>
      </c>
      <c r="G48" s="9">
        <f t="shared" si="2"/>
        <v>4492.876499999999</v>
      </c>
      <c r="H48" s="12">
        <f t="shared" si="3"/>
        <v>7.970006520321669</v>
      </c>
    </row>
    <row r="49" spans="2:8" ht="13.5">
      <c r="B49" s="11"/>
      <c r="C49" s="61">
        <v>25</v>
      </c>
      <c r="D49" s="10">
        <v>102</v>
      </c>
      <c r="E49" s="33">
        <v>40.3</v>
      </c>
      <c r="F49" s="40">
        <v>338</v>
      </c>
      <c r="G49" s="9">
        <f t="shared" si="2"/>
        <v>4316.129999999999</v>
      </c>
      <c r="H49" s="12">
        <f t="shared" si="3"/>
        <v>8.38709677419355</v>
      </c>
    </row>
    <row r="50" spans="2:8" ht="13.5">
      <c r="B50" s="11"/>
      <c r="C50" s="61">
        <v>26</v>
      </c>
      <c r="D50" s="10">
        <v>93</v>
      </c>
      <c r="E50" s="33">
        <v>53.5</v>
      </c>
      <c r="F50" s="40">
        <v>459.6</v>
      </c>
      <c r="G50" s="9">
        <f t="shared" si="2"/>
        <v>5224.275000000001</v>
      </c>
      <c r="H50" s="12">
        <f t="shared" si="3"/>
        <v>8.590654205607477</v>
      </c>
    </row>
    <row r="51" spans="2:8" ht="13.5">
      <c r="B51" s="11"/>
      <c r="C51" s="61">
        <v>27</v>
      </c>
      <c r="D51" s="10">
        <v>93</v>
      </c>
      <c r="E51" s="33">
        <v>50</v>
      </c>
      <c r="F51" s="40">
        <v>415.6</v>
      </c>
      <c r="G51" s="9">
        <f t="shared" si="2"/>
        <v>4882.5</v>
      </c>
      <c r="H51" s="12">
        <f t="shared" si="3"/>
        <v>8.312000000000001</v>
      </c>
    </row>
    <row r="52" spans="2:8" ht="13.5">
      <c r="B52" s="11"/>
      <c r="C52" s="61">
        <v>28</v>
      </c>
      <c r="D52" s="10">
        <v>93</v>
      </c>
      <c r="E52" s="33">
        <v>47.5</v>
      </c>
      <c r="F52" s="40">
        <v>370.3</v>
      </c>
      <c r="G52" s="9">
        <f t="shared" si="2"/>
        <v>4638.375</v>
      </c>
      <c r="H52" s="12">
        <f t="shared" si="3"/>
        <v>7.795789473684211</v>
      </c>
    </row>
    <row r="53" spans="2:8" ht="13.5">
      <c r="B53" s="11"/>
      <c r="C53" s="61">
        <v>29</v>
      </c>
      <c r="D53" s="10">
        <v>92</v>
      </c>
      <c r="E53" s="33">
        <v>42.68</v>
      </c>
      <c r="F53" s="40">
        <v>332.7</v>
      </c>
      <c r="G53" s="9">
        <f t="shared" si="2"/>
        <v>4122.888</v>
      </c>
      <c r="H53" s="12">
        <f t="shared" si="3"/>
        <v>7.795220243673851</v>
      </c>
    </row>
    <row r="54" spans="2:8" ht="13.5">
      <c r="B54" s="11"/>
      <c r="C54" s="61">
        <v>30</v>
      </c>
      <c r="D54" s="10">
        <v>96</v>
      </c>
      <c r="E54" s="33">
        <v>57</v>
      </c>
      <c r="F54" s="40">
        <v>537.7</v>
      </c>
      <c r="G54" s="9">
        <f t="shared" si="2"/>
        <v>5745.6</v>
      </c>
      <c r="H54" s="12">
        <f t="shared" si="3"/>
        <v>9.433333333333334</v>
      </c>
    </row>
    <row r="55" spans="2:8" ht="13.5">
      <c r="B55" s="11"/>
      <c r="C55" s="61">
        <v>31</v>
      </c>
      <c r="D55" s="10">
        <v>93</v>
      </c>
      <c r="E55" s="33">
        <v>51.5</v>
      </c>
      <c r="F55" s="40">
        <v>433</v>
      </c>
      <c r="G55" s="9">
        <f t="shared" si="2"/>
        <v>5028.975</v>
      </c>
      <c r="H55" s="12">
        <f t="shared" si="3"/>
        <v>8.407766990291263</v>
      </c>
    </row>
    <row r="56" spans="2:8" ht="13.5">
      <c r="B56" s="11"/>
      <c r="C56" s="61">
        <v>32</v>
      </c>
      <c r="D56" s="10">
        <v>93</v>
      </c>
      <c r="E56" s="33">
        <v>44.1</v>
      </c>
      <c r="F56" s="40">
        <v>344.8</v>
      </c>
      <c r="G56" s="9">
        <f t="shared" si="2"/>
        <v>4306.365000000001</v>
      </c>
      <c r="H56" s="12">
        <f t="shared" si="3"/>
        <v>7.81859410430839</v>
      </c>
    </row>
    <row r="57" spans="2:8" ht="13.5">
      <c r="B57" s="11"/>
      <c r="C57" s="61">
        <v>33</v>
      </c>
      <c r="D57" s="10">
        <v>94</v>
      </c>
      <c r="E57" s="33">
        <v>45</v>
      </c>
      <c r="F57" s="40">
        <v>316.7</v>
      </c>
      <c r="G57" s="9">
        <f t="shared" si="2"/>
        <v>4441.5</v>
      </c>
      <c r="H57" s="12">
        <f t="shared" si="3"/>
        <v>7.0377777777777775</v>
      </c>
    </row>
    <row r="58" spans="2:8" ht="13.5">
      <c r="B58" s="11"/>
      <c r="C58" s="61">
        <v>34</v>
      </c>
      <c r="D58" s="10">
        <v>91</v>
      </c>
      <c r="E58" s="33">
        <v>51.3</v>
      </c>
      <c r="F58" s="40">
        <v>426.3</v>
      </c>
      <c r="G58" s="9">
        <f t="shared" si="2"/>
        <v>4901.715</v>
      </c>
      <c r="H58" s="12">
        <f t="shared" si="3"/>
        <v>8.309941520467836</v>
      </c>
    </row>
    <row r="59" spans="2:8" ht="13.5">
      <c r="B59" s="11"/>
      <c r="C59" s="61">
        <v>35</v>
      </c>
      <c r="D59" s="10">
        <v>91</v>
      </c>
      <c r="E59" s="33">
        <v>50.6</v>
      </c>
      <c r="F59" s="40">
        <v>387.8</v>
      </c>
      <c r="G59" s="9">
        <f t="shared" si="2"/>
        <v>4834.830000000001</v>
      </c>
      <c r="H59" s="12">
        <f t="shared" si="3"/>
        <v>7.664031620553359</v>
      </c>
    </row>
    <row r="60" spans="2:8" ht="13.5">
      <c r="B60" s="11"/>
      <c r="C60" s="61">
        <v>36</v>
      </c>
      <c r="D60" s="10">
        <v>91</v>
      </c>
      <c r="E60" s="33">
        <v>54.4</v>
      </c>
      <c r="F60" s="40">
        <v>429.8</v>
      </c>
      <c r="G60" s="9">
        <f t="shared" si="2"/>
        <v>5197.92</v>
      </c>
      <c r="H60" s="12">
        <f t="shared" si="3"/>
        <v>7.900735294117648</v>
      </c>
    </row>
    <row r="61" spans="2:8" ht="13.5">
      <c r="B61" s="11"/>
      <c r="C61" s="61">
        <v>37</v>
      </c>
      <c r="D61" s="10">
        <v>93</v>
      </c>
      <c r="E61" s="33">
        <v>43</v>
      </c>
      <c r="F61" s="40">
        <v>326.5</v>
      </c>
      <c r="G61" s="9">
        <f t="shared" si="2"/>
        <v>4198.95</v>
      </c>
      <c r="H61" s="12">
        <f t="shared" si="3"/>
        <v>7.593023255813954</v>
      </c>
    </row>
    <row r="62" spans="2:8" ht="13.5">
      <c r="B62" s="11"/>
      <c r="C62" s="61">
        <v>38</v>
      </c>
      <c r="D62" s="10">
        <v>92</v>
      </c>
      <c r="E62" s="33">
        <v>58.2</v>
      </c>
      <c r="F62" s="40">
        <v>425.9</v>
      </c>
      <c r="G62" s="9">
        <f t="shared" si="2"/>
        <v>5622.120000000001</v>
      </c>
      <c r="H62" s="12">
        <f t="shared" si="3"/>
        <v>7.317869415807559</v>
      </c>
    </row>
    <row r="63" spans="2:8" ht="13.5">
      <c r="B63" s="11"/>
      <c r="C63" s="61">
        <v>39</v>
      </c>
      <c r="D63" s="10">
        <v>93</v>
      </c>
      <c r="E63" s="33">
        <v>48.8</v>
      </c>
      <c r="F63" s="40">
        <v>377.8</v>
      </c>
      <c r="G63" s="9">
        <f t="shared" si="2"/>
        <v>4765.32</v>
      </c>
      <c r="H63" s="12">
        <f t="shared" si="3"/>
        <v>7.741803278688526</v>
      </c>
    </row>
    <row r="64" spans="2:8" ht="13.5">
      <c r="B64" s="11"/>
      <c r="C64" s="61">
        <v>40</v>
      </c>
      <c r="D64" s="10">
        <v>93</v>
      </c>
      <c r="E64" s="33">
        <v>48.85</v>
      </c>
      <c r="F64" s="40">
        <v>362.7</v>
      </c>
      <c r="G64" s="9">
        <f t="shared" si="2"/>
        <v>4770.2025</v>
      </c>
      <c r="H64" s="12">
        <f t="shared" si="3"/>
        <v>7.424769703172978</v>
      </c>
    </row>
    <row r="65" spans="2:8" ht="14.25" thickBot="1">
      <c r="B65" s="11"/>
      <c r="C65" s="61">
        <v>41</v>
      </c>
      <c r="D65" s="10">
        <v>93</v>
      </c>
      <c r="E65" s="33">
        <v>45.3</v>
      </c>
      <c r="F65" s="40">
        <v>357.5</v>
      </c>
      <c r="G65" s="9">
        <f t="shared" si="2"/>
        <v>4423.545</v>
      </c>
      <c r="H65" s="12">
        <f t="shared" si="3"/>
        <v>7.891832229580574</v>
      </c>
    </row>
    <row r="66" spans="2:8" ht="14.25" hidden="1" thickBot="1">
      <c r="B66" s="16"/>
      <c r="C66" s="17"/>
      <c r="D66" s="18"/>
      <c r="E66" s="34"/>
      <c r="F66" s="41"/>
      <c r="G66" s="19">
        <f t="shared" si="2"/>
        <v>0</v>
      </c>
      <c r="H66" s="20" t="e">
        <f t="shared" si="3"/>
        <v>#DIV/0!</v>
      </c>
    </row>
    <row r="67" spans="2:8" ht="14.25" thickBot="1">
      <c r="B67" s="54" t="s">
        <v>7</v>
      </c>
      <c r="C67" s="55"/>
      <c r="D67" s="25">
        <f>AVERAGE(D25:D66)</f>
        <v>93.09512195121951</v>
      </c>
      <c r="E67" s="35">
        <f>SUM(E25:E66)</f>
        <v>1945.2199999999998</v>
      </c>
      <c r="F67" s="42">
        <f>SUM(F25:F66)</f>
        <v>15251.5</v>
      </c>
      <c r="G67" s="21">
        <f>SUM(G25:G66)</f>
        <v>190203.53415000002</v>
      </c>
      <c r="H67" s="22">
        <f t="shared" si="3"/>
        <v>7.840501331468935</v>
      </c>
    </row>
    <row r="68" ht="14.25" thickBot="1"/>
    <row r="69" spans="2:8" ht="27.75" thickBot="1">
      <c r="B69" s="5" t="s">
        <v>1</v>
      </c>
      <c r="C69" s="6" t="s">
        <v>30</v>
      </c>
      <c r="D69" s="23" t="s">
        <v>12</v>
      </c>
      <c r="E69" s="31" t="s">
        <v>3</v>
      </c>
      <c r="F69" s="38" t="s">
        <v>4</v>
      </c>
      <c r="G69" s="7" t="s">
        <v>11</v>
      </c>
      <c r="H69" s="8" t="s">
        <v>5</v>
      </c>
    </row>
    <row r="70" spans="2:8" ht="13.5">
      <c r="B70" s="13" t="s">
        <v>8</v>
      </c>
      <c r="C70" s="60">
        <v>1</v>
      </c>
      <c r="D70" s="24">
        <v>94</v>
      </c>
      <c r="E70" s="32">
        <v>36</v>
      </c>
      <c r="F70" s="40">
        <v>310.4</v>
      </c>
      <c r="G70" s="14">
        <f aca="true" t="shared" si="4" ref="G70:G103">D70*E70*1.05</f>
        <v>3553.2000000000003</v>
      </c>
      <c r="H70" s="12">
        <f aca="true" t="shared" si="5" ref="H70:H104">F70/E70</f>
        <v>8.622222222222222</v>
      </c>
    </row>
    <row r="71" spans="2:8" ht="13.5">
      <c r="B71" s="11"/>
      <c r="C71" s="61">
        <v>2</v>
      </c>
      <c r="D71" s="10">
        <v>106</v>
      </c>
      <c r="E71" s="33">
        <v>26.7</v>
      </c>
      <c r="F71" s="40">
        <v>268.8</v>
      </c>
      <c r="G71" s="9">
        <f t="shared" si="4"/>
        <v>2971.71</v>
      </c>
      <c r="H71" s="12">
        <f t="shared" si="5"/>
        <v>10.06741573033708</v>
      </c>
    </row>
    <row r="72" spans="2:8" ht="13.5">
      <c r="B72" s="11"/>
      <c r="C72" s="61">
        <v>3</v>
      </c>
      <c r="D72" s="10">
        <v>110</v>
      </c>
      <c r="E72" s="33">
        <v>63.4</v>
      </c>
      <c r="F72" s="40">
        <v>248.5</v>
      </c>
      <c r="G72" s="9">
        <f t="shared" si="4"/>
        <v>7322.700000000001</v>
      </c>
      <c r="H72" s="12">
        <f t="shared" si="5"/>
        <v>3.919558359621451</v>
      </c>
    </row>
    <row r="73" spans="2:8" ht="13.5">
      <c r="B73" s="11"/>
      <c r="C73" s="61">
        <v>4</v>
      </c>
      <c r="D73" s="10">
        <v>94</v>
      </c>
      <c r="E73" s="33">
        <v>46.7</v>
      </c>
      <c r="F73" s="40">
        <v>438.9</v>
      </c>
      <c r="G73" s="9">
        <f t="shared" si="4"/>
        <v>4609.29</v>
      </c>
      <c r="H73" s="12">
        <f t="shared" si="5"/>
        <v>9.398286937901497</v>
      </c>
    </row>
    <row r="74" spans="2:8" ht="13.5">
      <c r="B74" s="11"/>
      <c r="C74" s="61">
        <v>5</v>
      </c>
      <c r="D74" s="10">
        <v>93</v>
      </c>
      <c r="E74" s="33">
        <v>52.4</v>
      </c>
      <c r="F74" s="40">
        <v>398.4</v>
      </c>
      <c r="G74" s="9">
        <f t="shared" si="4"/>
        <v>5116.86</v>
      </c>
      <c r="H74" s="12">
        <f t="shared" si="5"/>
        <v>7.603053435114504</v>
      </c>
    </row>
    <row r="75" spans="2:8" ht="13.5">
      <c r="B75" s="11"/>
      <c r="C75" s="61">
        <v>6</v>
      </c>
      <c r="D75" s="10">
        <v>93</v>
      </c>
      <c r="E75" s="33">
        <v>50.1</v>
      </c>
      <c r="F75" s="40">
        <v>471.3</v>
      </c>
      <c r="G75" s="9">
        <f t="shared" si="4"/>
        <v>4892.265</v>
      </c>
      <c r="H75" s="12">
        <f t="shared" si="5"/>
        <v>9.407185628742514</v>
      </c>
    </row>
    <row r="76" spans="2:8" ht="13.5">
      <c r="B76" s="11"/>
      <c r="C76" s="61">
        <v>7</v>
      </c>
      <c r="D76" s="10">
        <v>91</v>
      </c>
      <c r="E76" s="33">
        <v>36.86</v>
      </c>
      <c r="F76" s="40">
        <v>282.9</v>
      </c>
      <c r="G76" s="9">
        <f t="shared" si="4"/>
        <v>3521.973</v>
      </c>
      <c r="H76" s="12">
        <f t="shared" si="5"/>
        <v>7.674986435160065</v>
      </c>
    </row>
    <row r="77" spans="2:8" ht="13.5">
      <c r="B77" s="11"/>
      <c r="C77" s="61">
        <v>8</v>
      </c>
      <c r="D77" s="10">
        <v>93</v>
      </c>
      <c r="E77" s="33">
        <v>57</v>
      </c>
      <c r="F77" s="40">
        <v>421.3</v>
      </c>
      <c r="G77" s="9">
        <f t="shared" si="4"/>
        <v>5566.05</v>
      </c>
      <c r="H77" s="12">
        <f t="shared" si="5"/>
        <v>7.391228070175439</v>
      </c>
    </row>
    <row r="78" spans="2:8" ht="13.5">
      <c r="B78" s="11"/>
      <c r="C78" s="61">
        <v>9</v>
      </c>
      <c r="D78" s="10">
        <v>92</v>
      </c>
      <c r="E78" s="33">
        <v>57.51</v>
      </c>
      <c r="F78" s="40">
        <v>420.4</v>
      </c>
      <c r="G78" s="9">
        <f t="shared" si="4"/>
        <v>5555.466</v>
      </c>
      <c r="H78" s="12">
        <f t="shared" si="5"/>
        <v>7.310033037732568</v>
      </c>
    </row>
    <row r="79" spans="2:8" ht="13.5">
      <c r="B79" s="11"/>
      <c r="C79" s="61">
        <v>10</v>
      </c>
      <c r="D79" s="10">
        <v>91.8</v>
      </c>
      <c r="E79" s="33">
        <v>55</v>
      </c>
      <c r="F79" s="40">
        <v>361.8</v>
      </c>
      <c r="G79" s="9">
        <f t="shared" si="4"/>
        <v>5301.45</v>
      </c>
      <c r="H79" s="12">
        <f t="shared" si="5"/>
        <v>6.578181818181818</v>
      </c>
    </row>
    <row r="80" spans="2:8" ht="13.5">
      <c r="B80" s="11"/>
      <c r="C80" s="61">
        <v>11</v>
      </c>
      <c r="D80" s="10">
        <v>90</v>
      </c>
      <c r="E80" s="33">
        <v>54.55</v>
      </c>
      <c r="F80" s="40">
        <v>423</v>
      </c>
      <c r="G80" s="9">
        <f t="shared" si="4"/>
        <v>5154.975</v>
      </c>
      <c r="H80" s="12">
        <f t="shared" si="5"/>
        <v>7.754353803849679</v>
      </c>
    </row>
    <row r="81" spans="2:8" ht="13.5">
      <c r="B81" s="11"/>
      <c r="C81" s="61">
        <v>12</v>
      </c>
      <c r="D81" s="10">
        <v>90</v>
      </c>
      <c r="E81" s="33">
        <v>55.1</v>
      </c>
      <c r="F81" s="40">
        <v>420.4</v>
      </c>
      <c r="G81" s="9">
        <f t="shared" si="4"/>
        <v>5206.95</v>
      </c>
      <c r="H81" s="12">
        <f t="shared" si="5"/>
        <v>7.629764065335753</v>
      </c>
    </row>
    <row r="82" spans="2:8" ht="13.5">
      <c r="B82" s="11"/>
      <c r="C82" s="61">
        <v>13</v>
      </c>
      <c r="D82" s="10">
        <v>89</v>
      </c>
      <c r="E82" s="33">
        <v>57.1</v>
      </c>
      <c r="F82" s="40">
        <v>467.5</v>
      </c>
      <c r="G82" s="9">
        <f t="shared" si="4"/>
        <v>5335.995000000001</v>
      </c>
      <c r="H82" s="12">
        <f t="shared" si="5"/>
        <v>8.18739054290718</v>
      </c>
    </row>
    <row r="83" spans="2:8" ht="13.5">
      <c r="B83" s="11"/>
      <c r="C83" s="61">
        <v>14</v>
      </c>
      <c r="D83" s="10">
        <v>92</v>
      </c>
      <c r="E83" s="33">
        <v>34.53</v>
      </c>
      <c r="F83" s="40">
        <v>282</v>
      </c>
      <c r="G83" s="9">
        <f t="shared" si="4"/>
        <v>3335.5980000000004</v>
      </c>
      <c r="H83" s="12">
        <f t="shared" si="5"/>
        <v>8.166811468288445</v>
      </c>
    </row>
    <row r="84" spans="2:8" ht="13.5">
      <c r="B84" s="11"/>
      <c r="C84" s="61">
        <v>15</v>
      </c>
      <c r="D84" s="10">
        <v>92</v>
      </c>
      <c r="E84" s="33">
        <v>42.81</v>
      </c>
      <c r="F84" s="40">
        <v>333</v>
      </c>
      <c r="G84" s="9">
        <f t="shared" si="4"/>
        <v>4135.446000000001</v>
      </c>
      <c r="H84" s="12">
        <f t="shared" si="5"/>
        <v>7.778556412053258</v>
      </c>
    </row>
    <row r="85" spans="2:8" ht="13.5">
      <c r="B85" s="11"/>
      <c r="C85" s="61">
        <v>16</v>
      </c>
      <c r="D85" s="10">
        <v>92</v>
      </c>
      <c r="E85" s="33">
        <v>54.4</v>
      </c>
      <c r="F85" s="40">
        <v>456.4</v>
      </c>
      <c r="G85" s="9">
        <f t="shared" si="4"/>
        <v>5255.04</v>
      </c>
      <c r="H85" s="12">
        <f t="shared" si="5"/>
        <v>8.38970588235294</v>
      </c>
    </row>
    <row r="86" spans="2:8" ht="13.5">
      <c r="B86" s="11"/>
      <c r="C86" s="61">
        <v>17</v>
      </c>
      <c r="D86" s="10">
        <v>92</v>
      </c>
      <c r="E86" s="33">
        <v>52.1</v>
      </c>
      <c r="F86" s="40">
        <v>450.5</v>
      </c>
      <c r="G86" s="9">
        <f t="shared" si="4"/>
        <v>5032.86</v>
      </c>
      <c r="H86" s="12">
        <f t="shared" si="5"/>
        <v>8.6468330134357</v>
      </c>
    </row>
    <row r="87" spans="2:8" ht="13.5">
      <c r="B87" s="11"/>
      <c r="C87" s="61">
        <v>18</v>
      </c>
      <c r="D87" s="10">
        <v>93</v>
      </c>
      <c r="E87" s="33">
        <v>53.5</v>
      </c>
      <c r="F87" s="40">
        <v>437.3</v>
      </c>
      <c r="G87" s="9">
        <f t="shared" si="4"/>
        <v>5224.275000000001</v>
      </c>
      <c r="H87" s="12">
        <f t="shared" si="5"/>
        <v>8.173831775700934</v>
      </c>
    </row>
    <row r="88" spans="2:8" ht="13.5">
      <c r="B88" s="11"/>
      <c r="C88" s="61">
        <v>19</v>
      </c>
      <c r="D88" s="10">
        <v>93</v>
      </c>
      <c r="E88" s="33">
        <v>49.77</v>
      </c>
      <c r="F88" s="40">
        <v>381.4</v>
      </c>
      <c r="G88" s="9">
        <f t="shared" si="4"/>
        <v>4860.040500000001</v>
      </c>
      <c r="H88" s="12">
        <f t="shared" si="5"/>
        <v>7.663250954390194</v>
      </c>
    </row>
    <row r="89" spans="2:8" ht="13.5">
      <c r="B89" s="11"/>
      <c r="C89" s="61">
        <v>20</v>
      </c>
      <c r="D89" s="10">
        <v>98</v>
      </c>
      <c r="E89" s="33">
        <v>52.1</v>
      </c>
      <c r="F89" s="40">
        <v>395</v>
      </c>
      <c r="G89" s="9">
        <f t="shared" si="4"/>
        <v>5361.09</v>
      </c>
      <c r="H89" s="12">
        <f t="shared" si="5"/>
        <v>7.5815738963531665</v>
      </c>
    </row>
    <row r="90" spans="2:8" ht="13.5">
      <c r="B90" s="11"/>
      <c r="C90" s="61">
        <v>21</v>
      </c>
      <c r="D90" s="10">
        <v>98</v>
      </c>
      <c r="E90" s="33">
        <v>51.25</v>
      </c>
      <c r="F90" s="40">
        <v>395.4</v>
      </c>
      <c r="G90" s="9">
        <f t="shared" si="4"/>
        <v>5273.625</v>
      </c>
      <c r="H90" s="12">
        <f t="shared" si="5"/>
        <v>7.715121951219512</v>
      </c>
    </row>
    <row r="91" spans="2:8" ht="13.5">
      <c r="B91" s="11"/>
      <c r="C91" s="61">
        <v>22</v>
      </c>
      <c r="D91" s="10">
        <v>98</v>
      </c>
      <c r="E91" s="33">
        <v>52.56</v>
      </c>
      <c r="F91" s="40">
        <v>451.3</v>
      </c>
      <c r="G91" s="9">
        <f t="shared" si="4"/>
        <v>5408.424</v>
      </c>
      <c r="H91" s="12">
        <f t="shared" si="5"/>
        <v>8.586377473363775</v>
      </c>
    </row>
    <row r="92" spans="2:8" ht="13.5">
      <c r="B92" s="11"/>
      <c r="C92" s="61">
        <v>23</v>
      </c>
      <c r="D92" s="10">
        <v>98</v>
      </c>
      <c r="E92" s="33">
        <v>54.4</v>
      </c>
      <c r="F92" s="40">
        <v>441.5</v>
      </c>
      <c r="G92" s="9">
        <f t="shared" si="4"/>
        <v>5597.76</v>
      </c>
      <c r="H92" s="12">
        <f t="shared" si="5"/>
        <v>8.115808823529411</v>
      </c>
    </row>
    <row r="93" spans="2:8" ht="13.5">
      <c r="B93" s="11"/>
      <c r="C93" s="61">
        <v>24</v>
      </c>
      <c r="D93" s="10">
        <v>98</v>
      </c>
      <c r="E93" s="33">
        <v>50.1</v>
      </c>
      <c r="F93" s="40">
        <v>355.8</v>
      </c>
      <c r="G93" s="9">
        <f t="shared" si="4"/>
        <v>5155.29</v>
      </c>
      <c r="H93" s="12">
        <f t="shared" si="5"/>
        <v>7.1017964071856285</v>
      </c>
    </row>
    <row r="94" spans="2:8" ht="13.5">
      <c r="B94" s="11"/>
      <c r="C94" s="61">
        <v>25</v>
      </c>
      <c r="D94" s="10">
        <v>98</v>
      </c>
      <c r="E94" s="33">
        <v>55.29</v>
      </c>
      <c r="F94" s="40">
        <v>449.8</v>
      </c>
      <c r="G94" s="9">
        <f t="shared" si="4"/>
        <v>5689.341</v>
      </c>
      <c r="H94" s="12">
        <f t="shared" si="5"/>
        <v>8.135286670283957</v>
      </c>
    </row>
    <row r="95" spans="2:8" ht="13.5">
      <c r="B95" s="11"/>
      <c r="C95" s="61">
        <v>26</v>
      </c>
      <c r="D95" s="10">
        <v>98</v>
      </c>
      <c r="E95" s="33">
        <v>44.56</v>
      </c>
      <c r="F95" s="40">
        <v>289.8</v>
      </c>
      <c r="G95" s="9">
        <f t="shared" si="4"/>
        <v>4585.224</v>
      </c>
      <c r="H95" s="12">
        <f t="shared" si="5"/>
        <v>6.50359066427289</v>
      </c>
    </row>
    <row r="96" spans="2:8" ht="13.5">
      <c r="B96" s="11"/>
      <c r="C96" s="61">
        <v>27</v>
      </c>
      <c r="D96" s="10">
        <v>98</v>
      </c>
      <c r="E96" s="33">
        <v>45.1</v>
      </c>
      <c r="F96" s="40">
        <v>355</v>
      </c>
      <c r="G96" s="9">
        <f t="shared" si="4"/>
        <v>4640.79</v>
      </c>
      <c r="H96" s="12">
        <f t="shared" si="5"/>
        <v>7.871396895787139</v>
      </c>
    </row>
    <row r="97" spans="2:8" ht="13.5">
      <c r="B97" s="11"/>
      <c r="C97" s="61">
        <v>28</v>
      </c>
      <c r="D97" s="10">
        <v>102</v>
      </c>
      <c r="E97" s="33">
        <v>63.3</v>
      </c>
      <c r="F97" s="40">
        <v>480</v>
      </c>
      <c r="G97" s="9">
        <f t="shared" si="4"/>
        <v>6779.429999999999</v>
      </c>
      <c r="H97" s="12">
        <f t="shared" si="5"/>
        <v>7.5829383886255926</v>
      </c>
    </row>
    <row r="98" spans="2:8" ht="13.5">
      <c r="B98" s="11"/>
      <c r="C98" s="61">
        <v>29</v>
      </c>
      <c r="D98" s="10">
        <v>102.9</v>
      </c>
      <c r="E98" s="33">
        <v>66.4</v>
      </c>
      <c r="F98" s="40">
        <v>464.9</v>
      </c>
      <c r="G98" s="9">
        <f t="shared" si="4"/>
        <v>7174.188000000002</v>
      </c>
      <c r="H98" s="12">
        <f t="shared" si="5"/>
        <v>7.0015060240963845</v>
      </c>
    </row>
    <row r="99" spans="2:8" ht="13.5">
      <c r="B99" s="11"/>
      <c r="C99" s="61">
        <v>30</v>
      </c>
      <c r="D99" s="10">
        <v>97</v>
      </c>
      <c r="E99" s="33">
        <v>36</v>
      </c>
      <c r="F99" s="40">
        <v>267.1</v>
      </c>
      <c r="G99" s="9">
        <f t="shared" si="4"/>
        <v>3666.6000000000004</v>
      </c>
      <c r="H99" s="12">
        <f t="shared" si="5"/>
        <v>7.419444444444445</v>
      </c>
    </row>
    <row r="100" spans="2:8" ht="13.5">
      <c r="B100" s="11"/>
      <c r="C100" s="61">
        <v>31</v>
      </c>
      <c r="D100" s="10">
        <v>102.9</v>
      </c>
      <c r="E100" s="33">
        <v>58.2</v>
      </c>
      <c r="F100" s="40">
        <v>408.1</v>
      </c>
      <c r="G100" s="9">
        <f t="shared" si="4"/>
        <v>6288.219000000001</v>
      </c>
      <c r="H100" s="12">
        <f t="shared" si="5"/>
        <v>7.012027491408935</v>
      </c>
    </row>
    <row r="101" spans="2:8" ht="13.5">
      <c r="B101" s="11"/>
      <c r="C101" s="61">
        <v>32</v>
      </c>
      <c r="D101" s="10">
        <v>101</v>
      </c>
      <c r="E101" s="33">
        <v>56.9</v>
      </c>
      <c r="F101" s="40">
        <v>381.4</v>
      </c>
      <c r="G101" s="9">
        <f t="shared" si="4"/>
        <v>6034.245</v>
      </c>
      <c r="H101" s="12">
        <f t="shared" si="5"/>
        <v>6.702987697715289</v>
      </c>
    </row>
    <row r="102" spans="2:8" ht="14.25" thickBot="1">
      <c r="B102" s="11"/>
      <c r="C102" s="61">
        <v>33</v>
      </c>
      <c r="D102" s="10">
        <v>102</v>
      </c>
      <c r="E102" s="33">
        <v>58</v>
      </c>
      <c r="F102" s="40">
        <v>393</v>
      </c>
      <c r="G102" s="9">
        <f t="shared" si="4"/>
        <v>6211.8</v>
      </c>
      <c r="H102" s="12">
        <f t="shared" si="5"/>
        <v>6.775862068965517</v>
      </c>
    </row>
    <row r="103" spans="2:8" ht="14.25" hidden="1" thickBot="1">
      <c r="B103" s="16"/>
      <c r="C103" s="17"/>
      <c r="D103" s="18"/>
      <c r="E103" s="34"/>
      <c r="F103" s="41"/>
      <c r="G103" s="19">
        <f t="shared" si="4"/>
        <v>0</v>
      </c>
      <c r="H103" s="20" t="e">
        <f t="shared" si="5"/>
        <v>#DIV/0!</v>
      </c>
    </row>
    <row r="104" spans="2:8" ht="14.25" thickBot="1">
      <c r="B104" s="54" t="s">
        <v>7</v>
      </c>
      <c r="C104" s="55"/>
      <c r="D104" s="25">
        <f>AVERAGE(D70:D103)</f>
        <v>96.13939393939395</v>
      </c>
      <c r="E104" s="35">
        <f>SUM(E70:E103)</f>
        <v>1679.69</v>
      </c>
      <c r="F104" s="42">
        <f>SUM(F70:F103)</f>
        <v>12802.299999999997</v>
      </c>
      <c r="G104" s="21">
        <f>SUM(G70:G103)</f>
        <v>169818.16949999996</v>
      </c>
      <c r="H104" s="22">
        <f t="shared" si="5"/>
        <v>7.621823074495888</v>
      </c>
    </row>
    <row r="105" ht="14.25" thickBot="1"/>
    <row r="106" spans="2:8" ht="27.75" thickBot="1">
      <c r="B106" s="5" t="s">
        <v>1</v>
      </c>
      <c r="C106" s="6" t="s">
        <v>30</v>
      </c>
      <c r="D106" s="23" t="s">
        <v>12</v>
      </c>
      <c r="E106" s="31" t="s">
        <v>3</v>
      </c>
      <c r="F106" s="38" t="s">
        <v>4</v>
      </c>
      <c r="G106" s="7" t="s">
        <v>11</v>
      </c>
      <c r="H106" s="8" t="s">
        <v>5</v>
      </c>
    </row>
    <row r="107" spans="2:8" ht="13.5">
      <c r="B107" s="13" t="s">
        <v>9</v>
      </c>
      <c r="C107" s="60">
        <v>1</v>
      </c>
      <c r="D107" s="24">
        <v>98</v>
      </c>
      <c r="E107" s="32">
        <v>54.56</v>
      </c>
      <c r="F107" s="40">
        <v>429</v>
      </c>
      <c r="G107" s="14">
        <f aca="true" t="shared" si="6" ref="G107:G131">D107*E107*1.05</f>
        <v>5614.224</v>
      </c>
      <c r="H107" s="12">
        <f aca="true" t="shared" si="7" ref="H107:H132">F107/E107</f>
        <v>7.862903225806451</v>
      </c>
    </row>
    <row r="108" spans="2:8" ht="13.5">
      <c r="B108" s="11"/>
      <c r="C108" s="61">
        <v>2</v>
      </c>
      <c r="D108" s="10">
        <v>98</v>
      </c>
      <c r="E108" s="33">
        <v>26</v>
      </c>
      <c r="F108" s="40">
        <v>181.8</v>
      </c>
      <c r="G108" s="9">
        <f t="shared" si="6"/>
        <v>2675.4</v>
      </c>
      <c r="H108" s="12">
        <f t="shared" si="7"/>
        <v>6.992307692307692</v>
      </c>
    </row>
    <row r="109" spans="2:8" ht="13.5">
      <c r="B109" s="11"/>
      <c r="C109" s="61">
        <v>3</v>
      </c>
      <c r="D109" s="10">
        <v>97</v>
      </c>
      <c r="E109" s="33">
        <v>58.7</v>
      </c>
      <c r="F109" s="40">
        <v>448.9</v>
      </c>
      <c r="G109" s="9">
        <f t="shared" si="6"/>
        <v>5978.595000000001</v>
      </c>
      <c r="H109" s="12">
        <f t="shared" si="7"/>
        <v>7.647359454855195</v>
      </c>
    </row>
    <row r="110" spans="2:8" ht="13.5">
      <c r="B110" s="11"/>
      <c r="C110" s="61">
        <v>4</v>
      </c>
      <c r="D110" s="10">
        <v>97</v>
      </c>
      <c r="E110" s="33">
        <v>30.18</v>
      </c>
      <c r="F110" s="40">
        <v>256</v>
      </c>
      <c r="G110" s="9">
        <f t="shared" si="6"/>
        <v>3073.833</v>
      </c>
      <c r="H110" s="12">
        <f t="shared" si="7"/>
        <v>8.482438701126574</v>
      </c>
    </row>
    <row r="111" spans="2:8" ht="13.5">
      <c r="B111" s="11"/>
      <c r="C111" s="61">
        <v>5</v>
      </c>
      <c r="D111" s="10">
        <v>103</v>
      </c>
      <c r="E111" s="33">
        <v>52.35</v>
      </c>
      <c r="F111" s="40">
        <v>385.9</v>
      </c>
      <c r="G111" s="9">
        <f t="shared" si="6"/>
        <v>5661.6525</v>
      </c>
      <c r="H111" s="12">
        <f t="shared" si="7"/>
        <v>7.371537726838586</v>
      </c>
    </row>
    <row r="112" spans="2:8" ht="13.5">
      <c r="B112" s="11"/>
      <c r="C112" s="61">
        <v>6</v>
      </c>
      <c r="D112" s="10">
        <v>101</v>
      </c>
      <c r="E112" s="33">
        <v>43.96</v>
      </c>
      <c r="F112" s="40">
        <v>325.9</v>
      </c>
      <c r="G112" s="9">
        <f t="shared" si="6"/>
        <v>4661.9580000000005</v>
      </c>
      <c r="H112" s="12">
        <f t="shared" si="7"/>
        <v>7.413557779799818</v>
      </c>
    </row>
    <row r="113" spans="2:8" ht="13.5">
      <c r="B113" s="11"/>
      <c r="C113" s="61">
        <v>7</v>
      </c>
      <c r="D113" s="10">
        <v>103</v>
      </c>
      <c r="E113" s="33">
        <v>28.94</v>
      </c>
      <c r="F113" s="40">
        <v>248.7</v>
      </c>
      <c r="G113" s="9">
        <f t="shared" si="6"/>
        <v>3129.8610000000003</v>
      </c>
      <c r="H113" s="12">
        <f t="shared" si="7"/>
        <v>8.59364201796821</v>
      </c>
    </row>
    <row r="114" spans="2:8" ht="13.5">
      <c r="B114" s="11"/>
      <c r="C114" s="61">
        <v>8</v>
      </c>
      <c r="D114" s="10">
        <v>100</v>
      </c>
      <c r="E114" s="33">
        <v>50.3</v>
      </c>
      <c r="F114" s="40">
        <v>389</v>
      </c>
      <c r="G114" s="9">
        <f t="shared" si="6"/>
        <v>5281.5</v>
      </c>
      <c r="H114" s="12">
        <f t="shared" si="7"/>
        <v>7.733598409542744</v>
      </c>
    </row>
    <row r="115" spans="2:8" ht="13.5">
      <c r="B115" s="11"/>
      <c r="C115" s="61">
        <v>9</v>
      </c>
      <c r="D115" s="10">
        <v>101</v>
      </c>
      <c r="E115" s="33">
        <v>44.89</v>
      </c>
      <c r="F115" s="40">
        <v>358.8</v>
      </c>
      <c r="G115" s="9">
        <f t="shared" si="6"/>
        <v>4760.584500000001</v>
      </c>
      <c r="H115" s="12">
        <f t="shared" si="7"/>
        <v>7.992871463577634</v>
      </c>
    </row>
    <row r="116" spans="2:8" ht="13.5">
      <c r="B116" s="11"/>
      <c r="C116" s="61">
        <v>10</v>
      </c>
      <c r="D116" s="10">
        <v>99</v>
      </c>
      <c r="E116" s="33">
        <v>60</v>
      </c>
      <c r="F116" s="40">
        <v>527.9</v>
      </c>
      <c r="G116" s="9">
        <f t="shared" si="6"/>
        <v>6237</v>
      </c>
      <c r="H116" s="12">
        <f t="shared" si="7"/>
        <v>8.798333333333334</v>
      </c>
    </row>
    <row r="117" spans="2:8" ht="13.5">
      <c r="B117" s="11"/>
      <c r="C117" s="61">
        <v>11</v>
      </c>
      <c r="D117" s="10">
        <v>99</v>
      </c>
      <c r="E117" s="33">
        <v>41.76</v>
      </c>
      <c r="F117" s="40">
        <v>277.1</v>
      </c>
      <c r="G117" s="9">
        <f t="shared" si="6"/>
        <v>4340.952</v>
      </c>
      <c r="H117" s="12">
        <f t="shared" si="7"/>
        <v>6.635536398467433</v>
      </c>
    </row>
    <row r="118" spans="2:8" ht="13.5">
      <c r="B118" s="11"/>
      <c r="C118" s="61">
        <v>12</v>
      </c>
      <c r="D118" s="10">
        <v>103</v>
      </c>
      <c r="E118" s="33">
        <v>43</v>
      </c>
      <c r="F118" s="40">
        <v>304.3</v>
      </c>
      <c r="G118" s="9">
        <f t="shared" si="6"/>
        <v>4650.45</v>
      </c>
      <c r="H118" s="12">
        <f t="shared" si="7"/>
        <v>7.076744186046512</v>
      </c>
    </row>
    <row r="119" spans="2:8" ht="13.5">
      <c r="B119" s="11"/>
      <c r="C119" s="61">
        <v>13</v>
      </c>
      <c r="D119" s="10">
        <v>103</v>
      </c>
      <c r="E119" s="33">
        <v>38.81</v>
      </c>
      <c r="F119" s="40">
        <v>316.5</v>
      </c>
      <c r="G119" s="9">
        <f t="shared" si="6"/>
        <v>4197.3015000000005</v>
      </c>
      <c r="H119" s="12">
        <f t="shared" si="7"/>
        <v>8.1551146611698</v>
      </c>
    </row>
    <row r="120" spans="2:8" ht="13.5">
      <c r="B120" s="11"/>
      <c r="C120" s="61">
        <v>14</v>
      </c>
      <c r="D120" s="10">
        <v>103</v>
      </c>
      <c r="E120" s="33">
        <v>52.46</v>
      </c>
      <c r="F120" s="40">
        <v>502.9</v>
      </c>
      <c r="G120" s="9">
        <f t="shared" si="6"/>
        <v>5673.549</v>
      </c>
      <c r="H120" s="12">
        <f t="shared" si="7"/>
        <v>9.586351505909263</v>
      </c>
    </row>
    <row r="121" spans="2:8" ht="13.5">
      <c r="B121" s="11"/>
      <c r="C121" s="61">
        <v>15</v>
      </c>
      <c r="D121" s="10">
        <v>105</v>
      </c>
      <c r="E121" s="33">
        <v>49.28</v>
      </c>
      <c r="F121" s="40">
        <v>342.9</v>
      </c>
      <c r="G121" s="9">
        <f t="shared" si="6"/>
        <v>5433.120000000001</v>
      </c>
      <c r="H121" s="12">
        <f t="shared" si="7"/>
        <v>6.9581980519480515</v>
      </c>
    </row>
    <row r="122" spans="2:8" ht="13.5">
      <c r="B122" s="11"/>
      <c r="C122" s="61">
        <v>16</v>
      </c>
      <c r="D122" s="10">
        <v>105</v>
      </c>
      <c r="E122" s="33">
        <v>23.92</v>
      </c>
      <c r="F122" s="40">
        <v>135.6</v>
      </c>
      <c r="G122" s="9">
        <f t="shared" si="6"/>
        <v>2637.1800000000003</v>
      </c>
      <c r="H122" s="12">
        <f t="shared" si="7"/>
        <v>5.668896321070234</v>
      </c>
    </row>
    <row r="123" spans="2:8" ht="13.5">
      <c r="B123" s="11"/>
      <c r="C123" s="61">
        <v>17</v>
      </c>
      <c r="D123" s="10">
        <v>109</v>
      </c>
      <c r="E123" s="33">
        <v>49.5</v>
      </c>
      <c r="F123" s="40">
        <v>480.2</v>
      </c>
      <c r="G123" s="9">
        <f t="shared" si="6"/>
        <v>5665.275000000001</v>
      </c>
      <c r="H123" s="12">
        <f t="shared" si="7"/>
        <v>9.7010101010101</v>
      </c>
    </row>
    <row r="124" spans="2:8" ht="13.5">
      <c r="B124" s="11"/>
      <c r="C124" s="61">
        <v>18</v>
      </c>
      <c r="D124" s="10">
        <v>107</v>
      </c>
      <c r="E124" s="33">
        <v>62.2</v>
      </c>
      <c r="F124" s="40">
        <v>517.1</v>
      </c>
      <c r="G124" s="9">
        <f t="shared" si="6"/>
        <v>6988.170000000001</v>
      </c>
      <c r="H124" s="12">
        <f t="shared" si="7"/>
        <v>8.313504823151126</v>
      </c>
    </row>
    <row r="125" spans="2:8" ht="13.5">
      <c r="B125" s="11"/>
      <c r="C125" s="61">
        <v>19</v>
      </c>
      <c r="D125" s="10">
        <v>106</v>
      </c>
      <c r="E125" s="33">
        <v>24.26</v>
      </c>
      <c r="F125" s="40">
        <v>195.1</v>
      </c>
      <c r="G125" s="9">
        <f t="shared" si="6"/>
        <v>2700.138</v>
      </c>
      <c r="H125" s="12">
        <f t="shared" si="7"/>
        <v>8.04204451772465</v>
      </c>
    </row>
    <row r="126" spans="2:8" ht="13.5">
      <c r="B126" s="11"/>
      <c r="C126" s="61">
        <v>20</v>
      </c>
      <c r="D126" s="10">
        <v>108</v>
      </c>
      <c r="E126" s="33">
        <v>55.41</v>
      </c>
      <c r="F126" s="40">
        <v>412.8</v>
      </c>
      <c r="G126" s="9">
        <f t="shared" si="6"/>
        <v>6283.494</v>
      </c>
      <c r="H126" s="12">
        <f t="shared" si="7"/>
        <v>7.449918787222524</v>
      </c>
    </row>
    <row r="127" spans="2:8" ht="13.5">
      <c r="B127" s="11"/>
      <c r="C127" s="61">
        <v>21</v>
      </c>
      <c r="D127" s="10">
        <v>106</v>
      </c>
      <c r="E127" s="33">
        <v>57.51</v>
      </c>
      <c r="F127" s="40">
        <v>440.8</v>
      </c>
      <c r="G127" s="9">
        <f t="shared" si="6"/>
        <v>6400.862999999999</v>
      </c>
      <c r="H127" s="12">
        <f t="shared" si="7"/>
        <v>7.664753955833769</v>
      </c>
    </row>
    <row r="128" spans="2:8" ht="13.5">
      <c r="B128" s="11"/>
      <c r="C128" s="61">
        <v>22</v>
      </c>
      <c r="D128" s="10">
        <v>108</v>
      </c>
      <c r="E128" s="33">
        <v>51.89</v>
      </c>
      <c r="F128" s="40">
        <v>411</v>
      </c>
      <c r="G128" s="9">
        <f t="shared" si="6"/>
        <v>5884.326</v>
      </c>
      <c r="H128" s="12">
        <f t="shared" si="7"/>
        <v>7.920601271921372</v>
      </c>
    </row>
    <row r="129" spans="2:8" ht="13.5">
      <c r="B129" s="11"/>
      <c r="C129" s="61">
        <v>23</v>
      </c>
      <c r="D129" s="10">
        <v>105</v>
      </c>
      <c r="E129" s="33">
        <v>51.34</v>
      </c>
      <c r="F129" s="40">
        <v>364.7</v>
      </c>
      <c r="G129" s="9">
        <f t="shared" si="6"/>
        <v>5660.235000000001</v>
      </c>
      <c r="H129" s="12">
        <f t="shared" si="7"/>
        <v>7.1036229061160885</v>
      </c>
    </row>
    <row r="130" spans="2:8" ht="13.5">
      <c r="B130" s="11"/>
      <c r="C130" s="61">
        <v>24</v>
      </c>
      <c r="D130" s="10">
        <v>105</v>
      </c>
      <c r="E130" s="33">
        <v>51.12</v>
      </c>
      <c r="F130" s="40">
        <v>388</v>
      </c>
      <c r="G130" s="9">
        <f t="shared" si="6"/>
        <v>5635.98</v>
      </c>
      <c r="H130" s="12">
        <f t="shared" si="7"/>
        <v>7.589984350547732</v>
      </c>
    </row>
    <row r="131" spans="2:8" ht="14.25" thickBot="1">
      <c r="B131" s="11"/>
      <c r="C131" s="61">
        <v>25</v>
      </c>
      <c r="D131" s="10">
        <v>105</v>
      </c>
      <c r="E131" s="33">
        <v>39.72</v>
      </c>
      <c r="F131" s="40">
        <v>297.7</v>
      </c>
      <c r="G131" s="9">
        <f t="shared" si="6"/>
        <v>4379.129999999999</v>
      </c>
      <c r="H131" s="12">
        <f t="shared" si="7"/>
        <v>7.49496475327291</v>
      </c>
    </row>
    <row r="132" spans="2:8" ht="14.25" thickBot="1">
      <c r="B132" s="54" t="s">
        <v>7</v>
      </c>
      <c r="C132" s="55"/>
      <c r="D132" s="25">
        <f>AVERAGE(D107:D131)</f>
        <v>102.96</v>
      </c>
      <c r="E132" s="35">
        <f>SUM(E107:E131)</f>
        <v>1142.06</v>
      </c>
      <c r="F132" s="42">
        <f>SUM(F107:F131)</f>
        <v>8938.600000000002</v>
      </c>
      <c r="G132" s="21">
        <f>SUM(G107:G131)</f>
        <v>123604.7715</v>
      </c>
      <c r="H132" s="22">
        <f t="shared" si="7"/>
        <v>7.826734147067582</v>
      </c>
    </row>
    <row r="133" ht="14.25" thickBot="1"/>
    <row r="134" spans="2:8" ht="27.75" thickBot="1">
      <c r="B134" s="5" t="s">
        <v>1</v>
      </c>
      <c r="C134" s="6" t="s">
        <v>30</v>
      </c>
      <c r="D134" s="23" t="s">
        <v>12</v>
      </c>
      <c r="E134" s="31" t="s">
        <v>3</v>
      </c>
      <c r="F134" s="38" t="s">
        <v>4</v>
      </c>
      <c r="G134" s="7" t="s">
        <v>11</v>
      </c>
      <c r="H134" s="8" t="s">
        <v>5</v>
      </c>
    </row>
    <row r="135" spans="2:8" ht="13.5">
      <c r="B135" s="13" t="s">
        <v>13</v>
      </c>
      <c r="C135" s="60">
        <v>1</v>
      </c>
      <c r="D135" s="24">
        <v>105</v>
      </c>
      <c r="E135" s="32">
        <v>57.21</v>
      </c>
      <c r="F135" s="40">
        <v>459.3</v>
      </c>
      <c r="G135" s="14">
        <f aca="true" t="shared" si="8" ref="G135:G159">D135*E135*1.05</f>
        <v>6307.4025</v>
      </c>
      <c r="H135" s="12">
        <f aca="true" t="shared" si="9" ref="H135:H160">F135/E135</f>
        <v>8.028316727844782</v>
      </c>
    </row>
    <row r="136" spans="2:8" ht="13.5">
      <c r="B136" s="11"/>
      <c r="C136" s="61">
        <v>2</v>
      </c>
      <c r="D136" s="10">
        <v>103</v>
      </c>
      <c r="E136" s="33">
        <v>35.46</v>
      </c>
      <c r="F136" s="40">
        <v>285</v>
      </c>
      <c r="G136" s="9">
        <f t="shared" si="8"/>
        <v>3834.9990000000003</v>
      </c>
      <c r="H136" s="12">
        <f t="shared" si="9"/>
        <v>8.037225042301184</v>
      </c>
    </row>
    <row r="137" spans="2:8" ht="13.5">
      <c r="B137" s="11"/>
      <c r="C137" s="61">
        <v>3</v>
      </c>
      <c r="D137" s="10">
        <v>103</v>
      </c>
      <c r="E137" s="33">
        <v>47.57</v>
      </c>
      <c r="F137" s="40">
        <v>260</v>
      </c>
      <c r="G137" s="9">
        <f t="shared" si="8"/>
        <v>5144.6955</v>
      </c>
      <c r="H137" s="12">
        <f t="shared" si="9"/>
        <v>5.465629598486441</v>
      </c>
    </row>
    <row r="138" spans="2:8" ht="13.5">
      <c r="B138" s="11"/>
      <c r="C138" s="61">
        <v>4</v>
      </c>
      <c r="D138" s="10">
        <v>103</v>
      </c>
      <c r="E138" s="33">
        <v>59.11</v>
      </c>
      <c r="F138" s="40">
        <v>263</v>
      </c>
      <c r="G138" s="9">
        <f t="shared" si="8"/>
        <v>6392.7465</v>
      </c>
      <c r="H138" s="12">
        <f t="shared" si="9"/>
        <v>4.449331754356285</v>
      </c>
    </row>
    <row r="139" spans="2:8" ht="13.5">
      <c r="B139" s="11"/>
      <c r="C139" s="61">
        <v>5</v>
      </c>
      <c r="D139" s="10">
        <v>103</v>
      </c>
      <c r="E139" s="33">
        <v>53.47</v>
      </c>
      <c r="F139" s="40">
        <v>312.3</v>
      </c>
      <c r="G139" s="9">
        <f t="shared" si="8"/>
        <v>5782.7805</v>
      </c>
      <c r="H139" s="12">
        <f t="shared" si="9"/>
        <v>5.840658313072751</v>
      </c>
    </row>
    <row r="140" spans="2:8" ht="13.5">
      <c r="B140" s="11"/>
      <c r="C140" s="61">
        <v>6</v>
      </c>
      <c r="D140" s="10">
        <v>100</v>
      </c>
      <c r="E140" s="33">
        <v>64.6</v>
      </c>
      <c r="F140" s="40">
        <v>394.1</v>
      </c>
      <c r="G140" s="9">
        <f t="shared" si="8"/>
        <v>6782.999999999999</v>
      </c>
      <c r="H140" s="12">
        <f t="shared" si="9"/>
        <v>6.10061919504644</v>
      </c>
    </row>
    <row r="141" spans="2:8" ht="13.5">
      <c r="B141" s="11"/>
      <c r="C141" s="61">
        <v>7</v>
      </c>
      <c r="D141" s="10">
        <v>104</v>
      </c>
      <c r="E141" s="33">
        <v>59.69</v>
      </c>
      <c r="F141" s="40">
        <v>361.8</v>
      </c>
      <c r="G141" s="9">
        <f t="shared" si="8"/>
        <v>6518.148</v>
      </c>
      <c r="H141" s="12">
        <f t="shared" si="9"/>
        <v>6.061316803484671</v>
      </c>
    </row>
    <row r="142" spans="2:8" ht="13.5">
      <c r="B142" s="11"/>
      <c r="C142" s="61">
        <v>8</v>
      </c>
      <c r="D142" s="10">
        <v>104</v>
      </c>
      <c r="E142" s="33">
        <v>52.66</v>
      </c>
      <c r="F142" s="40">
        <v>286.2</v>
      </c>
      <c r="G142" s="9">
        <f t="shared" si="8"/>
        <v>5750.472</v>
      </c>
      <c r="H142" s="12">
        <f t="shared" si="9"/>
        <v>5.434865172806685</v>
      </c>
    </row>
    <row r="143" spans="2:8" ht="13.5">
      <c r="B143" s="11"/>
      <c r="C143" s="61">
        <v>9</v>
      </c>
      <c r="D143" s="10">
        <v>104</v>
      </c>
      <c r="E143" s="33">
        <v>50.37</v>
      </c>
      <c r="F143" s="40">
        <v>307.6</v>
      </c>
      <c r="G143" s="9">
        <f t="shared" si="8"/>
        <v>5500.4039999999995</v>
      </c>
      <c r="H143" s="12">
        <f t="shared" si="9"/>
        <v>6.106809608894184</v>
      </c>
    </row>
    <row r="144" spans="2:8" ht="13.5">
      <c r="B144" s="11"/>
      <c r="C144" s="61">
        <v>10</v>
      </c>
      <c r="D144" s="10">
        <v>104</v>
      </c>
      <c r="E144" s="33">
        <v>59.58</v>
      </c>
      <c r="F144" s="40">
        <v>352.5</v>
      </c>
      <c r="G144" s="9">
        <f t="shared" si="8"/>
        <v>6506.136</v>
      </c>
      <c r="H144" s="12">
        <f t="shared" si="9"/>
        <v>5.9164149043303125</v>
      </c>
    </row>
    <row r="145" spans="2:8" ht="13.5">
      <c r="B145" s="11"/>
      <c r="C145" s="61">
        <v>11</v>
      </c>
      <c r="D145" s="10">
        <v>103</v>
      </c>
      <c r="E145" s="33">
        <v>62.34</v>
      </c>
      <c r="F145" s="40">
        <v>454.4</v>
      </c>
      <c r="G145" s="9">
        <f t="shared" si="8"/>
        <v>6742.071000000001</v>
      </c>
      <c r="H145" s="12">
        <f t="shared" si="9"/>
        <v>7.289059993583574</v>
      </c>
    </row>
    <row r="146" spans="2:8" ht="13.5">
      <c r="B146" s="11"/>
      <c r="C146" s="61">
        <v>12</v>
      </c>
      <c r="D146" s="10">
        <v>104</v>
      </c>
      <c r="E146" s="33">
        <v>56.77</v>
      </c>
      <c r="F146" s="40">
        <v>366.8</v>
      </c>
      <c r="G146" s="9">
        <f t="shared" si="8"/>
        <v>6199.284000000001</v>
      </c>
      <c r="H146" s="12">
        <f t="shared" si="9"/>
        <v>6.461159062885327</v>
      </c>
    </row>
    <row r="147" spans="2:8" ht="13.5">
      <c r="B147" s="11"/>
      <c r="C147" s="61">
        <v>13</v>
      </c>
      <c r="D147" s="10">
        <v>101</v>
      </c>
      <c r="E147" s="33">
        <v>67.55</v>
      </c>
      <c r="F147" s="40">
        <v>426.1</v>
      </c>
      <c r="G147" s="9">
        <f t="shared" si="8"/>
        <v>7163.6775</v>
      </c>
      <c r="H147" s="12">
        <f t="shared" si="9"/>
        <v>6.307920059215396</v>
      </c>
    </row>
    <row r="148" spans="2:8" ht="13.5">
      <c r="B148" s="11"/>
      <c r="C148" s="61">
        <v>14</v>
      </c>
      <c r="D148" s="10">
        <v>101</v>
      </c>
      <c r="E148" s="33">
        <v>59.83</v>
      </c>
      <c r="F148" s="40">
        <v>360.8</v>
      </c>
      <c r="G148" s="9">
        <f t="shared" si="8"/>
        <v>6344.971500000001</v>
      </c>
      <c r="H148" s="12">
        <f t="shared" si="9"/>
        <v>6.03041952197894</v>
      </c>
    </row>
    <row r="149" spans="2:8" ht="13.5">
      <c r="B149" s="11"/>
      <c r="C149" s="61">
        <v>15</v>
      </c>
      <c r="D149" s="10">
        <v>100</v>
      </c>
      <c r="E149" s="33">
        <v>35.46</v>
      </c>
      <c r="F149" s="40">
        <v>205.9</v>
      </c>
      <c r="G149" s="9">
        <f t="shared" si="8"/>
        <v>3723.3</v>
      </c>
      <c r="H149" s="12">
        <f t="shared" si="9"/>
        <v>5.806542583192329</v>
      </c>
    </row>
    <row r="150" spans="2:8" ht="13.5">
      <c r="B150" s="11"/>
      <c r="C150" s="61">
        <v>16</v>
      </c>
      <c r="D150" s="10">
        <v>116</v>
      </c>
      <c r="E150" s="33">
        <v>44.01</v>
      </c>
      <c r="F150" s="40">
        <v>336.5</v>
      </c>
      <c r="G150" s="9">
        <f t="shared" si="8"/>
        <v>5360.418</v>
      </c>
      <c r="H150" s="12">
        <f t="shared" si="9"/>
        <v>7.645989547830039</v>
      </c>
    </row>
    <row r="151" spans="2:8" ht="13.5">
      <c r="B151" s="11"/>
      <c r="C151" s="61">
        <v>17</v>
      </c>
      <c r="D151" s="10">
        <v>100</v>
      </c>
      <c r="E151" s="33">
        <v>56.84</v>
      </c>
      <c r="F151" s="40">
        <v>399.9</v>
      </c>
      <c r="G151" s="9">
        <f t="shared" si="8"/>
        <v>5968.2</v>
      </c>
      <c r="H151" s="12">
        <f t="shared" si="9"/>
        <v>7.035538353272343</v>
      </c>
    </row>
    <row r="152" spans="2:8" ht="13.5">
      <c r="B152" s="11"/>
      <c r="C152" s="61">
        <v>18</v>
      </c>
      <c r="D152" s="10">
        <v>101</v>
      </c>
      <c r="E152" s="33">
        <v>66.01</v>
      </c>
      <c r="F152" s="40">
        <v>328.8</v>
      </c>
      <c r="G152" s="9">
        <f t="shared" si="8"/>
        <v>7000.360500000001</v>
      </c>
      <c r="H152" s="12">
        <f t="shared" si="9"/>
        <v>4.981063475231025</v>
      </c>
    </row>
    <row r="153" spans="2:8" ht="13.5">
      <c r="B153" s="11"/>
      <c r="C153" s="61">
        <v>19</v>
      </c>
      <c r="D153" s="10">
        <v>100</v>
      </c>
      <c r="E153" s="33">
        <v>45.67</v>
      </c>
      <c r="F153" s="40">
        <v>251.5</v>
      </c>
      <c r="G153" s="9">
        <f t="shared" si="8"/>
        <v>4795.35</v>
      </c>
      <c r="H153" s="12">
        <f t="shared" si="9"/>
        <v>5.5068973067659295</v>
      </c>
    </row>
    <row r="154" spans="2:8" ht="13.5">
      <c r="B154" s="11"/>
      <c r="C154" s="61">
        <v>20</v>
      </c>
      <c r="D154" s="10">
        <v>100</v>
      </c>
      <c r="E154" s="33">
        <v>58.31</v>
      </c>
      <c r="F154" s="40">
        <v>372.8</v>
      </c>
      <c r="G154" s="9">
        <f t="shared" si="8"/>
        <v>6122.55</v>
      </c>
      <c r="H154" s="12">
        <f t="shared" si="9"/>
        <v>6.393414508660607</v>
      </c>
    </row>
    <row r="155" spans="2:8" ht="13.5">
      <c r="B155" s="11"/>
      <c r="C155" s="61">
        <v>21</v>
      </c>
      <c r="D155" s="10">
        <v>101</v>
      </c>
      <c r="E155" s="33">
        <v>43.01</v>
      </c>
      <c r="F155" s="40">
        <v>253.1</v>
      </c>
      <c r="G155" s="9">
        <f t="shared" si="8"/>
        <v>4561.2105</v>
      </c>
      <c r="H155" s="12">
        <f t="shared" si="9"/>
        <v>5.884677981864683</v>
      </c>
    </row>
    <row r="156" spans="2:8" ht="13.5">
      <c r="B156" s="11"/>
      <c r="C156" s="61">
        <v>22</v>
      </c>
      <c r="D156" s="10">
        <v>98</v>
      </c>
      <c r="E156" s="33">
        <v>66.09</v>
      </c>
      <c r="F156" s="40">
        <v>398.9</v>
      </c>
      <c r="G156" s="9">
        <f t="shared" si="8"/>
        <v>6800.661000000001</v>
      </c>
      <c r="H156" s="12">
        <f t="shared" si="9"/>
        <v>6.0357088818278095</v>
      </c>
    </row>
    <row r="157" spans="2:8" ht="13.5">
      <c r="B157" s="11"/>
      <c r="C157" s="61">
        <v>23</v>
      </c>
      <c r="D157" s="10">
        <v>98</v>
      </c>
      <c r="E157" s="33">
        <v>65.24</v>
      </c>
      <c r="F157" s="40">
        <v>373.3</v>
      </c>
      <c r="G157" s="9">
        <f>D157*E157*1.05</f>
        <v>6713.196</v>
      </c>
      <c r="H157" s="12">
        <f>F157/E157</f>
        <v>5.721949724095648</v>
      </c>
    </row>
    <row r="158" spans="2:8" ht="13.5">
      <c r="B158" s="11"/>
      <c r="C158" s="61">
        <v>24</v>
      </c>
      <c r="D158" s="10">
        <v>98</v>
      </c>
      <c r="E158" s="33">
        <v>53.02</v>
      </c>
      <c r="F158" s="40">
        <v>256.3</v>
      </c>
      <c r="G158" s="9">
        <f>D158*E158*1.05</f>
        <v>5455.758000000001</v>
      </c>
      <c r="H158" s="12">
        <f>F158/E158</f>
        <v>4.83402489626556</v>
      </c>
    </row>
    <row r="159" spans="2:8" ht="14.25" thickBot="1">
      <c r="B159" s="11"/>
      <c r="C159" s="61">
        <v>25</v>
      </c>
      <c r="D159" s="10">
        <v>96</v>
      </c>
      <c r="E159" s="33">
        <v>52.86</v>
      </c>
      <c r="F159" s="40">
        <v>289.8</v>
      </c>
      <c r="G159" s="9">
        <f t="shared" si="8"/>
        <v>5328.288</v>
      </c>
      <c r="H159" s="12">
        <f t="shared" si="9"/>
        <v>5.4824063564131675</v>
      </c>
    </row>
    <row r="160" spans="2:8" ht="14.25" thickBot="1">
      <c r="B160" s="54" t="s">
        <v>7</v>
      </c>
      <c r="C160" s="55"/>
      <c r="D160" s="25">
        <f>AVERAGE(D135:D159)</f>
        <v>102</v>
      </c>
      <c r="E160" s="35">
        <f>SUM(E135:E159)</f>
        <v>1372.7299999999998</v>
      </c>
      <c r="F160" s="42">
        <f>SUM(F135:F159)</f>
        <v>8356.7</v>
      </c>
      <c r="G160" s="21">
        <f>SUM(G135:G159)</f>
        <v>146800.08000000005</v>
      </c>
      <c r="H160" s="22">
        <f t="shared" si="9"/>
        <v>6.087650156986444</v>
      </c>
    </row>
    <row r="161" spans="2:8" ht="14.25" thickBot="1">
      <c r="B161" s="29"/>
      <c r="C161" s="29"/>
      <c r="D161" s="26"/>
      <c r="E161" s="36"/>
      <c r="F161" s="43"/>
      <c r="G161" s="27"/>
      <c r="H161" s="28"/>
    </row>
    <row r="162" spans="2:8" ht="27.75" thickBot="1">
      <c r="B162" s="5" t="s">
        <v>1</v>
      </c>
      <c r="C162" s="6" t="s">
        <v>30</v>
      </c>
      <c r="D162" s="23" t="s">
        <v>12</v>
      </c>
      <c r="E162" s="31" t="s">
        <v>3</v>
      </c>
      <c r="F162" s="38" t="s">
        <v>4</v>
      </c>
      <c r="G162" s="7" t="s">
        <v>11</v>
      </c>
      <c r="H162" s="8" t="s">
        <v>5</v>
      </c>
    </row>
    <row r="163" spans="2:8" ht="13.5">
      <c r="B163" s="13" t="s">
        <v>14</v>
      </c>
      <c r="C163" s="60">
        <v>1</v>
      </c>
      <c r="D163" s="24">
        <v>96</v>
      </c>
      <c r="E163" s="32">
        <v>36.59</v>
      </c>
      <c r="F163" s="40">
        <v>178.5</v>
      </c>
      <c r="G163" s="14">
        <f aca="true" t="shared" si="10" ref="G163:G204">D163*E163*1.05</f>
        <v>3688.2720000000004</v>
      </c>
      <c r="H163" s="12">
        <f aca="true" t="shared" si="11" ref="H163:H207">F163/E163</f>
        <v>4.878382071604263</v>
      </c>
    </row>
    <row r="164" spans="2:8" ht="13.5">
      <c r="B164" s="11"/>
      <c r="C164" s="61">
        <v>2</v>
      </c>
      <c r="D164" s="10">
        <v>95</v>
      </c>
      <c r="E164" s="33">
        <v>51.51</v>
      </c>
      <c r="F164" s="40">
        <v>334.1</v>
      </c>
      <c r="G164" s="9">
        <f t="shared" si="10"/>
        <v>5138.1225</v>
      </c>
      <c r="H164" s="12">
        <f t="shared" si="11"/>
        <v>6.4861192001553105</v>
      </c>
    </row>
    <row r="165" spans="2:8" ht="13.5">
      <c r="B165" s="11"/>
      <c r="C165" s="61">
        <v>3</v>
      </c>
      <c r="D165" s="10">
        <v>95</v>
      </c>
      <c r="E165" s="33">
        <v>52.18</v>
      </c>
      <c r="F165" s="40">
        <v>298.7</v>
      </c>
      <c r="G165" s="9">
        <f t="shared" si="10"/>
        <v>5204.955000000001</v>
      </c>
      <c r="H165" s="12">
        <f t="shared" si="11"/>
        <v>5.724415484860099</v>
      </c>
    </row>
    <row r="166" spans="2:8" ht="13.5">
      <c r="B166" s="11"/>
      <c r="C166" s="61">
        <v>4</v>
      </c>
      <c r="D166" s="10">
        <v>100</v>
      </c>
      <c r="E166" s="33">
        <v>61.4</v>
      </c>
      <c r="F166" s="40">
        <v>349.3</v>
      </c>
      <c r="G166" s="9">
        <f t="shared" si="10"/>
        <v>6447</v>
      </c>
      <c r="H166" s="12">
        <f t="shared" si="11"/>
        <v>5.688925081433225</v>
      </c>
    </row>
    <row r="167" spans="2:8" ht="13.5">
      <c r="B167" s="11"/>
      <c r="C167" s="61">
        <v>5</v>
      </c>
      <c r="D167" s="10">
        <v>100</v>
      </c>
      <c r="E167" s="33">
        <v>41.28</v>
      </c>
      <c r="F167" s="40">
        <v>236.4</v>
      </c>
      <c r="G167" s="9">
        <f t="shared" si="10"/>
        <v>4334.400000000001</v>
      </c>
      <c r="H167" s="12">
        <f t="shared" si="11"/>
        <v>5.726744186046512</v>
      </c>
    </row>
    <row r="168" spans="2:8" ht="13.5">
      <c r="B168" s="11"/>
      <c r="C168" s="61">
        <v>6</v>
      </c>
      <c r="D168" s="10">
        <v>100</v>
      </c>
      <c r="E168" s="33">
        <v>52.35</v>
      </c>
      <c r="F168" s="40">
        <v>327.2</v>
      </c>
      <c r="G168" s="9">
        <f t="shared" si="10"/>
        <v>5496.75</v>
      </c>
      <c r="H168" s="12">
        <f t="shared" si="11"/>
        <v>6.2502387774594075</v>
      </c>
    </row>
    <row r="169" spans="2:8" ht="13.5">
      <c r="B169" s="11"/>
      <c r="C169" s="61">
        <v>7</v>
      </c>
      <c r="D169" s="10">
        <v>98</v>
      </c>
      <c r="E169" s="33">
        <v>47.41</v>
      </c>
      <c r="F169" s="40">
        <v>292</v>
      </c>
      <c r="G169" s="9">
        <f t="shared" si="10"/>
        <v>4878.489</v>
      </c>
      <c r="H169" s="12">
        <f t="shared" si="11"/>
        <v>6.159038177599663</v>
      </c>
    </row>
    <row r="170" spans="2:8" ht="13.5">
      <c r="B170" s="11"/>
      <c r="C170" s="61">
        <v>8</v>
      </c>
      <c r="D170" s="10">
        <v>98</v>
      </c>
      <c r="E170" s="33">
        <v>32.55</v>
      </c>
      <c r="F170" s="40">
        <v>219.2</v>
      </c>
      <c r="G170" s="9">
        <f t="shared" si="10"/>
        <v>3349.395</v>
      </c>
      <c r="H170" s="12">
        <f t="shared" si="11"/>
        <v>6.734254992319508</v>
      </c>
    </row>
    <row r="171" spans="2:8" ht="13.5">
      <c r="B171" s="11"/>
      <c r="C171" s="61">
        <v>9</v>
      </c>
      <c r="D171" s="10">
        <v>100</v>
      </c>
      <c r="E171" s="33">
        <v>40.44</v>
      </c>
      <c r="F171" s="40">
        <v>238.4</v>
      </c>
      <c r="G171" s="9">
        <f t="shared" si="10"/>
        <v>4246.2</v>
      </c>
      <c r="H171" s="12">
        <f t="shared" si="11"/>
        <v>5.89515331355094</v>
      </c>
    </row>
    <row r="172" spans="2:8" ht="13.5">
      <c r="B172" s="11"/>
      <c r="C172" s="61">
        <v>10</v>
      </c>
      <c r="D172" s="10">
        <v>97</v>
      </c>
      <c r="E172" s="33">
        <v>47.89</v>
      </c>
      <c r="F172" s="40">
        <v>277.8</v>
      </c>
      <c r="G172" s="9">
        <f t="shared" si="10"/>
        <v>4877.596500000001</v>
      </c>
      <c r="H172" s="12">
        <f t="shared" si="11"/>
        <v>5.800793485069952</v>
      </c>
    </row>
    <row r="173" spans="2:8" ht="13.5">
      <c r="B173" s="11"/>
      <c r="C173" s="61">
        <v>11</v>
      </c>
      <c r="D173" s="10">
        <v>101</v>
      </c>
      <c r="E173" s="33">
        <v>57.76</v>
      </c>
      <c r="F173" s="40">
        <v>356.8</v>
      </c>
      <c r="G173" s="9">
        <f t="shared" si="10"/>
        <v>6125.448</v>
      </c>
      <c r="H173" s="12">
        <f t="shared" si="11"/>
        <v>6.177285318559557</v>
      </c>
    </row>
    <row r="174" spans="2:8" ht="13.5">
      <c r="B174" s="11"/>
      <c r="C174" s="61">
        <v>12</v>
      </c>
      <c r="D174" s="10">
        <v>101</v>
      </c>
      <c r="E174" s="33">
        <v>47.77</v>
      </c>
      <c r="F174" s="40">
        <v>305.8</v>
      </c>
      <c r="G174" s="9">
        <f t="shared" si="10"/>
        <v>5066.008500000001</v>
      </c>
      <c r="H174" s="12">
        <f t="shared" si="11"/>
        <v>6.401507222105924</v>
      </c>
    </row>
    <row r="175" spans="2:8" ht="13.5">
      <c r="B175" s="11"/>
      <c r="C175" s="61">
        <v>13</v>
      </c>
      <c r="D175" s="10">
        <v>101</v>
      </c>
      <c r="E175" s="33">
        <v>52.93</v>
      </c>
      <c r="F175" s="40">
        <v>295.8</v>
      </c>
      <c r="G175" s="9">
        <f t="shared" si="10"/>
        <v>5613.226500000001</v>
      </c>
      <c r="H175" s="12">
        <f t="shared" si="11"/>
        <v>5.588513130549783</v>
      </c>
    </row>
    <row r="176" spans="2:8" ht="13.5">
      <c r="B176" s="11"/>
      <c r="C176" s="61">
        <v>14</v>
      </c>
      <c r="D176" s="10">
        <v>98</v>
      </c>
      <c r="E176" s="33">
        <v>60.4</v>
      </c>
      <c r="F176" s="40">
        <v>258.6</v>
      </c>
      <c r="G176" s="9">
        <f t="shared" si="10"/>
        <v>6215.16</v>
      </c>
      <c r="H176" s="12">
        <f t="shared" si="11"/>
        <v>4.281456953642385</v>
      </c>
    </row>
    <row r="177" spans="2:8" ht="13.5">
      <c r="B177" s="11"/>
      <c r="C177" s="61">
        <v>15</v>
      </c>
      <c r="D177" s="10">
        <v>105</v>
      </c>
      <c r="E177" s="33">
        <v>57.93</v>
      </c>
      <c r="F177" s="40">
        <v>375.1</v>
      </c>
      <c r="G177" s="9">
        <f t="shared" si="10"/>
        <v>6386.7825</v>
      </c>
      <c r="H177" s="12">
        <f t="shared" si="11"/>
        <v>6.475056102192301</v>
      </c>
    </row>
    <row r="178" spans="2:8" ht="13.5">
      <c r="B178" s="11"/>
      <c r="C178" s="61">
        <v>16</v>
      </c>
      <c r="D178" s="10">
        <v>103</v>
      </c>
      <c r="E178" s="33">
        <v>54.95</v>
      </c>
      <c r="F178" s="40">
        <v>317.8</v>
      </c>
      <c r="G178" s="9">
        <f t="shared" si="10"/>
        <v>5942.842500000001</v>
      </c>
      <c r="H178" s="12">
        <f t="shared" si="11"/>
        <v>5.7834394904458595</v>
      </c>
    </row>
    <row r="179" spans="2:8" ht="13.5">
      <c r="B179" s="11"/>
      <c r="C179" s="61">
        <v>17</v>
      </c>
      <c r="D179" s="10">
        <v>101</v>
      </c>
      <c r="E179" s="33">
        <v>63.52</v>
      </c>
      <c r="F179" s="40">
        <v>420.8</v>
      </c>
      <c r="G179" s="9">
        <f t="shared" si="10"/>
        <v>6736.296000000001</v>
      </c>
      <c r="H179" s="12">
        <f t="shared" si="11"/>
        <v>6.624685138539043</v>
      </c>
    </row>
    <row r="180" spans="2:8" ht="13.5">
      <c r="B180" s="11"/>
      <c r="C180" s="61">
        <v>18</v>
      </c>
      <c r="D180" s="10">
        <v>103</v>
      </c>
      <c r="E180" s="33">
        <v>58.58</v>
      </c>
      <c r="F180" s="40">
        <v>345</v>
      </c>
      <c r="G180" s="9">
        <f t="shared" si="10"/>
        <v>6335.427</v>
      </c>
      <c r="H180" s="12">
        <f t="shared" si="11"/>
        <v>5.889382041652441</v>
      </c>
    </row>
    <row r="181" spans="2:8" ht="13.5">
      <c r="B181" s="11"/>
      <c r="C181" s="61">
        <v>19</v>
      </c>
      <c r="D181" s="10">
        <v>105</v>
      </c>
      <c r="E181" s="33">
        <v>55.15</v>
      </c>
      <c r="F181" s="40">
        <v>304.3</v>
      </c>
      <c r="G181" s="9">
        <f t="shared" si="10"/>
        <v>6080.2875</v>
      </c>
      <c r="H181" s="12">
        <f t="shared" si="11"/>
        <v>5.517679057116954</v>
      </c>
    </row>
    <row r="182" spans="2:8" ht="13.5">
      <c r="B182" s="11"/>
      <c r="C182" s="61">
        <v>20</v>
      </c>
      <c r="D182" s="10">
        <v>103</v>
      </c>
      <c r="E182" s="33">
        <v>58.17</v>
      </c>
      <c r="F182" s="40">
        <v>339.2</v>
      </c>
      <c r="G182" s="9">
        <f t="shared" si="10"/>
        <v>6291.0855</v>
      </c>
      <c r="H182" s="12">
        <f t="shared" si="11"/>
        <v>5.831184459343303</v>
      </c>
    </row>
    <row r="183" spans="2:8" ht="13.5">
      <c r="B183" s="11"/>
      <c r="C183" s="61">
        <v>21</v>
      </c>
      <c r="D183" s="10">
        <v>103</v>
      </c>
      <c r="E183" s="33">
        <v>54.7</v>
      </c>
      <c r="F183" s="40">
        <v>291.3</v>
      </c>
      <c r="G183" s="9">
        <f t="shared" si="10"/>
        <v>5915.805</v>
      </c>
      <c r="H183" s="12">
        <f t="shared" si="11"/>
        <v>5.325411334552102</v>
      </c>
    </row>
    <row r="184" spans="2:8" ht="13.5">
      <c r="B184" s="11"/>
      <c r="C184" s="61">
        <v>22</v>
      </c>
      <c r="D184" s="10">
        <v>96</v>
      </c>
      <c r="E184" s="33">
        <v>45</v>
      </c>
      <c r="F184" s="40">
        <v>245.5</v>
      </c>
      <c r="G184" s="9">
        <f t="shared" si="10"/>
        <v>4536</v>
      </c>
      <c r="H184" s="12">
        <f t="shared" si="11"/>
        <v>5.455555555555556</v>
      </c>
    </row>
    <row r="185" spans="2:8" ht="13.5">
      <c r="B185" s="11"/>
      <c r="C185" s="61">
        <v>23</v>
      </c>
      <c r="D185" s="10">
        <v>102</v>
      </c>
      <c r="E185" s="33">
        <v>62.6</v>
      </c>
      <c r="F185" s="40">
        <v>367.3</v>
      </c>
      <c r="G185" s="9">
        <f t="shared" si="10"/>
        <v>6704.46</v>
      </c>
      <c r="H185" s="12">
        <f t="shared" si="11"/>
        <v>5.86741214057508</v>
      </c>
    </row>
    <row r="186" spans="2:8" ht="13.5">
      <c r="B186" s="11"/>
      <c r="C186" s="61">
        <v>24</v>
      </c>
      <c r="D186" s="10">
        <v>99</v>
      </c>
      <c r="E186" s="33">
        <v>42.71</v>
      </c>
      <c r="F186" s="40">
        <v>227.2</v>
      </c>
      <c r="G186" s="9">
        <f t="shared" si="10"/>
        <v>4439.7045</v>
      </c>
      <c r="H186" s="12">
        <f t="shared" si="11"/>
        <v>5.319597284008428</v>
      </c>
    </row>
    <row r="187" spans="2:8" ht="13.5">
      <c r="B187" s="11"/>
      <c r="C187" s="61">
        <v>25</v>
      </c>
      <c r="D187" s="10">
        <v>99</v>
      </c>
      <c r="E187" s="33">
        <v>40.05</v>
      </c>
      <c r="F187" s="40">
        <v>210.3</v>
      </c>
      <c r="G187" s="9">
        <f aca="true" t="shared" si="12" ref="G187:G193">D187*E187*1.05</f>
        <v>4163.1975</v>
      </c>
      <c r="H187" s="12">
        <f aca="true" t="shared" si="13" ref="H187:H193">F187/E187</f>
        <v>5.250936329588016</v>
      </c>
    </row>
    <row r="188" spans="2:8" ht="13.5">
      <c r="B188" s="11"/>
      <c r="C188" s="61">
        <v>26</v>
      </c>
      <c r="D188" s="10">
        <v>101</v>
      </c>
      <c r="E188" s="33">
        <v>41.6</v>
      </c>
      <c r="F188" s="40">
        <v>203.8</v>
      </c>
      <c r="G188" s="9">
        <f t="shared" si="12"/>
        <v>4411.68</v>
      </c>
      <c r="H188" s="12">
        <f t="shared" si="13"/>
        <v>4.899038461538462</v>
      </c>
    </row>
    <row r="189" spans="2:8" ht="13.5">
      <c r="B189" s="11"/>
      <c r="C189" s="61">
        <v>27</v>
      </c>
      <c r="D189" s="10">
        <v>98</v>
      </c>
      <c r="E189" s="33">
        <v>52.69</v>
      </c>
      <c r="F189" s="40">
        <v>281.9</v>
      </c>
      <c r="G189" s="9">
        <f t="shared" si="12"/>
        <v>5421.801</v>
      </c>
      <c r="H189" s="12">
        <f t="shared" si="13"/>
        <v>5.350161320933763</v>
      </c>
    </row>
    <row r="190" spans="2:8" ht="13.5">
      <c r="B190" s="11"/>
      <c r="C190" s="61">
        <v>28</v>
      </c>
      <c r="D190" s="10">
        <v>97</v>
      </c>
      <c r="E190" s="33">
        <v>53.08</v>
      </c>
      <c r="F190" s="40">
        <v>259.3</v>
      </c>
      <c r="G190" s="9">
        <f t="shared" si="12"/>
        <v>5406.198</v>
      </c>
      <c r="H190" s="12">
        <f t="shared" si="13"/>
        <v>4.885079125847778</v>
      </c>
    </row>
    <row r="191" spans="2:8" ht="13.5">
      <c r="B191" s="11"/>
      <c r="C191" s="61">
        <v>29</v>
      </c>
      <c r="D191" s="10">
        <v>96</v>
      </c>
      <c r="E191" s="33">
        <v>58.13</v>
      </c>
      <c r="F191" s="40">
        <v>313.1</v>
      </c>
      <c r="G191" s="9">
        <f t="shared" si="12"/>
        <v>5859.504000000001</v>
      </c>
      <c r="H191" s="12">
        <f t="shared" si="13"/>
        <v>5.386203337347325</v>
      </c>
    </row>
    <row r="192" spans="2:8" ht="13.5">
      <c r="B192" s="11"/>
      <c r="C192" s="61">
        <v>30</v>
      </c>
      <c r="D192" s="10">
        <v>96</v>
      </c>
      <c r="E192" s="33">
        <v>51.21</v>
      </c>
      <c r="F192" s="40">
        <v>266.3</v>
      </c>
      <c r="G192" s="9">
        <f t="shared" si="12"/>
        <v>5161.968</v>
      </c>
      <c r="H192" s="12">
        <f t="shared" si="13"/>
        <v>5.200156219488381</v>
      </c>
    </row>
    <row r="193" spans="2:8" ht="13.5">
      <c r="B193" s="11"/>
      <c r="C193" s="61">
        <v>31</v>
      </c>
      <c r="D193" s="10">
        <v>96</v>
      </c>
      <c r="E193" s="33">
        <v>40.59</v>
      </c>
      <c r="F193" s="40">
        <v>234</v>
      </c>
      <c r="G193" s="9">
        <f t="shared" si="12"/>
        <v>4091.4720000000007</v>
      </c>
      <c r="H193" s="12">
        <f t="shared" si="13"/>
        <v>5.764966740576496</v>
      </c>
    </row>
    <row r="194" spans="2:8" ht="13.5">
      <c r="B194" s="11"/>
      <c r="C194" s="61">
        <v>32</v>
      </c>
      <c r="D194" s="10">
        <v>99</v>
      </c>
      <c r="E194" s="33">
        <v>55.52</v>
      </c>
      <c r="F194" s="40">
        <v>287.8</v>
      </c>
      <c r="G194" s="9">
        <f t="shared" si="10"/>
        <v>5771.304000000001</v>
      </c>
      <c r="H194" s="12">
        <f t="shared" si="11"/>
        <v>5.18371757925072</v>
      </c>
    </row>
    <row r="195" spans="2:8" ht="13.5">
      <c r="B195" s="11"/>
      <c r="C195" s="61">
        <v>33</v>
      </c>
      <c r="D195" s="10">
        <v>102</v>
      </c>
      <c r="E195" s="33">
        <v>46.23</v>
      </c>
      <c r="F195" s="40">
        <v>278.9</v>
      </c>
      <c r="G195" s="9">
        <f t="shared" si="10"/>
        <v>4951.233</v>
      </c>
      <c r="H195" s="12">
        <f t="shared" si="11"/>
        <v>6.0328790828466365</v>
      </c>
    </row>
    <row r="196" spans="2:8" ht="13.5">
      <c r="B196" s="11"/>
      <c r="C196" s="61">
        <v>34</v>
      </c>
      <c r="D196" s="10">
        <v>99</v>
      </c>
      <c r="E196" s="33">
        <v>49.06</v>
      </c>
      <c r="F196" s="40">
        <v>274.4</v>
      </c>
      <c r="G196" s="9">
        <f t="shared" si="10"/>
        <v>5099.787000000001</v>
      </c>
      <c r="H196" s="12">
        <f t="shared" si="11"/>
        <v>5.593151243375458</v>
      </c>
    </row>
    <row r="197" spans="2:8" ht="13.5">
      <c r="B197" s="11"/>
      <c r="C197" s="61">
        <v>35</v>
      </c>
      <c r="D197" s="10">
        <v>100</v>
      </c>
      <c r="E197" s="33">
        <v>62.8</v>
      </c>
      <c r="F197" s="40">
        <v>331.2</v>
      </c>
      <c r="G197" s="9">
        <f t="shared" si="10"/>
        <v>6594</v>
      </c>
      <c r="H197" s="12">
        <f t="shared" si="11"/>
        <v>5.273885350318471</v>
      </c>
    </row>
    <row r="198" spans="2:8" ht="13.5">
      <c r="B198" s="11"/>
      <c r="C198" s="61">
        <v>36</v>
      </c>
      <c r="D198" s="10">
        <v>103</v>
      </c>
      <c r="E198" s="33">
        <v>59</v>
      </c>
      <c r="F198" s="40">
        <v>289.8</v>
      </c>
      <c r="G198" s="9">
        <f t="shared" si="10"/>
        <v>6380.85</v>
      </c>
      <c r="H198" s="12">
        <f t="shared" si="11"/>
        <v>4.911864406779661</v>
      </c>
    </row>
    <row r="199" spans="2:8" ht="13.5">
      <c r="B199" s="11"/>
      <c r="C199" s="61">
        <v>37</v>
      </c>
      <c r="D199" s="10">
        <v>101</v>
      </c>
      <c r="E199" s="33">
        <v>27.3</v>
      </c>
      <c r="F199" s="40">
        <v>164.3</v>
      </c>
      <c r="G199" s="9">
        <f t="shared" si="10"/>
        <v>2895.1650000000004</v>
      </c>
      <c r="H199" s="12">
        <f t="shared" si="11"/>
        <v>6.018315018315018</v>
      </c>
    </row>
    <row r="200" spans="2:8" ht="13.5">
      <c r="B200" s="11"/>
      <c r="C200" s="61">
        <v>38</v>
      </c>
      <c r="D200" s="10">
        <v>99</v>
      </c>
      <c r="E200" s="33">
        <v>63.69</v>
      </c>
      <c r="F200" s="40">
        <v>288.4</v>
      </c>
      <c r="G200" s="9">
        <f t="shared" si="10"/>
        <v>6620.5755</v>
      </c>
      <c r="H200" s="12">
        <f t="shared" si="11"/>
        <v>4.528183388287015</v>
      </c>
    </row>
    <row r="201" spans="2:8" ht="13.5">
      <c r="B201" s="11"/>
      <c r="C201" s="61">
        <v>39</v>
      </c>
      <c r="D201" s="10">
        <v>101</v>
      </c>
      <c r="E201" s="33">
        <v>60.12</v>
      </c>
      <c r="F201" s="40">
        <v>338.3</v>
      </c>
      <c r="G201" s="9">
        <f t="shared" si="10"/>
        <v>6375.726000000001</v>
      </c>
      <c r="H201" s="12">
        <f t="shared" si="11"/>
        <v>5.627079174983367</v>
      </c>
    </row>
    <row r="202" spans="2:8" ht="13.5">
      <c r="B202" s="11"/>
      <c r="C202" s="61">
        <v>40</v>
      </c>
      <c r="D202" s="10">
        <v>103</v>
      </c>
      <c r="E202" s="33">
        <v>59.53</v>
      </c>
      <c r="F202" s="40">
        <v>319</v>
      </c>
      <c r="G202" s="9">
        <f t="shared" si="10"/>
        <v>6438.1695</v>
      </c>
      <c r="H202" s="12">
        <f t="shared" si="11"/>
        <v>5.358642701159079</v>
      </c>
    </row>
    <row r="203" spans="2:8" ht="13.5">
      <c r="B203" s="11"/>
      <c r="C203" s="61">
        <v>41</v>
      </c>
      <c r="D203" s="10">
        <v>104</v>
      </c>
      <c r="E203" s="33">
        <v>58.47</v>
      </c>
      <c r="F203" s="40">
        <v>334.6</v>
      </c>
      <c r="G203" s="9">
        <f t="shared" si="10"/>
        <v>6384.924</v>
      </c>
      <c r="H203" s="12">
        <f t="shared" si="11"/>
        <v>5.722592782623568</v>
      </c>
    </row>
    <row r="204" spans="2:8" ht="13.5">
      <c r="B204" s="11"/>
      <c r="C204" s="61">
        <v>42</v>
      </c>
      <c r="D204" s="10">
        <v>96</v>
      </c>
      <c r="E204" s="33">
        <v>55.17</v>
      </c>
      <c r="F204" s="40">
        <v>316.9</v>
      </c>
      <c r="G204" s="9">
        <f t="shared" si="10"/>
        <v>5561.1359999999995</v>
      </c>
      <c r="H204" s="12">
        <f t="shared" si="11"/>
        <v>5.744063802791372</v>
      </c>
    </row>
    <row r="205" spans="2:8" ht="13.5">
      <c r="B205" s="11"/>
      <c r="C205" s="61">
        <v>43</v>
      </c>
      <c r="D205" s="10">
        <v>97</v>
      </c>
      <c r="E205" s="33">
        <v>18.57</v>
      </c>
      <c r="F205" s="40">
        <v>99.5</v>
      </c>
      <c r="G205" s="9">
        <f>D205*E205*1.05</f>
        <v>1891.3545000000001</v>
      </c>
      <c r="H205" s="12">
        <f>F205/E205</f>
        <v>5.358104469574583</v>
      </c>
    </row>
    <row r="206" spans="2:8" ht="14.25" thickBot="1">
      <c r="B206" s="11"/>
      <c r="C206" s="61">
        <v>44</v>
      </c>
      <c r="D206" s="10">
        <v>98</v>
      </c>
      <c r="E206" s="33">
        <v>43.34</v>
      </c>
      <c r="F206" s="40">
        <v>231.3</v>
      </c>
      <c r="G206" s="9">
        <f>D206*E206*1.05</f>
        <v>4459.686000000001</v>
      </c>
      <c r="H206" s="12">
        <f>F206/E206</f>
        <v>5.336871250576834</v>
      </c>
    </row>
    <row r="207" spans="2:8" ht="14.25" thickBot="1">
      <c r="B207" s="54" t="s">
        <v>7</v>
      </c>
      <c r="C207" s="55"/>
      <c r="D207" s="25">
        <f>AVERAGE(D163:D206)</f>
        <v>99.6590909090909</v>
      </c>
      <c r="E207" s="35">
        <f>SUM(E163:E206)</f>
        <v>2231.92</v>
      </c>
      <c r="F207" s="42">
        <f>SUM(F163:F206)</f>
        <v>12525.199999999997</v>
      </c>
      <c r="G207" s="21">
        <f>SUM(G163:G206)</f>
        <v>233989.44450000004</v>
      </c>
      <c r="H207" s="22">
        <f t="shared" si="11"/>
        <v>5.611849887092726</v>
      </c>
    </row>
    <row r="208" spans="2:8" ht="14.25" thickBot="1">
      <c r="B208" s="29"/>
      <c r="C208" s="29"/>
      <c r="D208" s="26"/>
      <c r="E208" s="36"/>
      <c r="F208" s="43"/>
      <c r="G208" s="27"/>
      <c r="H208" s="28"/>
    </row>
    <row r="209" spans="2:8" ht="27.75" thickBot="1">
      <c r="B209" s="5" t="s">
        <v>1</v>
      </c>
      <c r="C209" s="6" t="s">
        <v>30</v>
      </c>
      <c r="D209" s="23" t="s">
        <v>12</v>
      </c>
      <c r="E209" s="31" t="s">
        <v>3</v>
      </c>
      <c r="F209" s="38" t="s">
        <v>4</v>
      </c>
      <c r="G209" s="7" t="s">
        <v>11</v>
      </c>
      <c r="H209" s="8" t="s">
        <v>5</v>
      </c>
    </row>
    <row r="210" spans="2:8" ht="13.5">
      <c r="B210" s="13" t="s">
        <v>15</v>
      </c>
      <c r="C210" s="60">
        <v>1</v>
      </c>
      <c r="D210" s="24">
        <v>99</v>
      </c>
      <c r="E210" s="32">
        <v>47.31</v>
      </c>
      <c r="F210" s="40">
        <v>290.8</v>
      </c>
      <c r="G210" s="14">
        <f aca="true" t="shared" si="14" ref="G210:G234">D210*E210*1.05</f>
        <v>4917.874500000001</v>
      </c>
      <c r="H210" s="12">
        <f aca="true" t="shared" si="15" ref="H210:H235">F210/E210</f>
        <v>6.146692031283027</v>
      </c>
    </row>
    <row r="211" spans="2:8" ht="13.5">
      <c r="B211" s="11"/>
      <c r="C211" s="61">
        <v>2</v>
      </c>
      <c r="D211" s="10">
        <v>99</v>
      </c>
      <c r="E211" s="33">
        <v>51.32</v>
      </c>
      <c r="F211" s="40">
        <v>267.4</v>
      </c>
      <c r="G211" s="9">
        <f t="shared" si="14"/>
        <v>5334.714000000001</v>
      </c>
      <c r="H211" s="12">
        <f t="shared" si="15"/>
        <v>5.210444271239282</v>
      </c>
    </row>
    <row r="212" spans="2:8" ht="13.5">
      <c r="B212" s="11"/>
      <c r="C212" s="61">
        <v>3</v>
      </c>
      <c r="D212" s="10">
        <v>100</v>
      </c>
      <c r="E212" s="33">
        <v>57.26</v>
      </c>
      <c r="F212" s="40">
        <v>303.2</v>
      </c>
      <c r="G212" s="9">
        <f t="shared" si="14"/>
        <v>6012.3</v>
      </c>
      <c r="H212" s="12">
        <f t="shared" si="15"/>
        <v>5.295144952846664</v>
      </c>
    </row>
    <row r="213" spans="2:8" ht="13.5">
      <c r="B213" s="11"/>
      <c r="C213" s="61">
        <v>4</v>
      </c>
      <c r="D213" s="10">
        <v>96</v>
      </c>
      <c r="E213" s="33">
        <v>11.2</v>
      </c>
      <c r="F213" s="40">
        <v>77.7</v>
      </c>
      <c r="G213" s="9">
        <f t="shared" si="14"/>
        <v>1128.9599999999998</v>
      </c>
      <c r="H213" s="12">
        <f t="shared" si="15"/>
        <v>6.937500000000001</v>
      </c>
    </row>
    <row r="214" spans="2:8" ht="13.5">
      <c r="B214" s="11"/>
      <c r="C214" s="61">
        <v>5</v>
      </c>
      <c r="D214" s="10">
        <v>98</v>
      </c>
      <c r="E214" s="33">
        <v>39.19</v>
      </c>
      <c r="F214" s="40">
        <v>201.7</v>
      </c>
      <c r="G214" s="9">
        <f t="shared" si="14"/>
        <v>4032.651</v>
      </c>
      <c r="H214" s="12">
        <f t="shared" si="15"/>
        <v>5.1467211023220205</v>
      </c>
    </row>
    <row r="215" spans="2:8" ht="13.5">
      <c r="B215" s="11"/>
      <c r="C215" s="61">
        <v>6</v>
      </c>
      <c r="D215" s="10">
        <v>98</v>
      </c>
      <c r="E215" s="33">
        <v>36.27</v>
      </c>
      <c r="F215" s="40">
        <v>227</v>
      </c>
      <c r="G215" s="9">
        <f t="shared" si="14"/>
        <v>3732.1830000000004</v>
      </c>
      <c r="H215" s="12">
        <f t="shared" si="15"/>
        <v>6.25861593603529</v>
      </c>
    </row>
    <row r="216" spans="2:8" ht="13.5">
      <c r="B216" s="11"/>
      <c r="C216" s="61">
        <v>7</v>
      </c>
      <c r="D216" s="10">
        <v>105</v>
      </c>
      <c r="E216" s="33">
        <v>53.61</v>
      </c>
      <c r="F216" s="40">
        <v>269.8</v>
      </c>
      <c r="G216" s="9">
        <f t="shared" si="14"/>
        <v>5910.5025000000005</v>
      </c>
      <c r="H216" s="12">
        <f t="shared" si="15"/>
        <v>5.032643163588883</v>
      </c>
    </row>
    <row r="217" spans="2:8" ht="13.5">
      <c r="B217" s="11"/>
      <c r="C217" s="61">
        <v>8</v>
      </c>
      <c r="D217" s="10">
        <v>102</v>
      </c>
      <c r="E217" s="33">
        <v>67.35</v>
      </c>
      <c r="F217" s="40">
        <v>410.4</v>
      </c>
      <c r="G217" s="9">
        <f t="shared" si="14"/>
        <v>7213.185</v>
      </c>
      <c r="H217" s="12">
        <f t="shared" si="15"/>
        <v>6.093541202672606</v>
      </c>
    </row>
    <row r="218" spans="2:8" ht="13.5">
      <c r="B218" s="11"/>
      <c r="C218" s="61">
        <v>9</v>
      </c>
      <c r="D218" s="10">
        <v>111</v>
      </c>
      <c r="E218" s="33">
        <v>45.56</v>
      </c>
      <c r="F218" s="40">
        <v>270.9</v>
      </c>
      <c r="G218" s="9">
        <f t="shared" si="14"/>
        <v>5310.018</v>
      </c>
      <c r="H218" s="12">
        <f t="shared" si="15"/>
        <v>5.9460052677787525</v>
      </c>
    </row>
    <row r="219" spans="2:8" ht="13.5">
      <c r="B219" s="11"/>
      <c r="C219" s="61">
        <v>10</v>
      </c>
      <c r="D219" s="10">
        <v>106</v>
      </c>
      <c r="E219" s="33">
        <v>57.66</v>
      </c>
      <c r="F219" s="40">
        <v>336.8</v>
      </c>
      <c r="G219" s="9">
        <f t="shared" si="14"/>
        <v>6417.558</v>
      </c>
      <c r="H219" s="12">
        <f t="shared" si="15"/>
        <v>5.841137703780785</v>
      </c>
    </row>
    <row r="220" spans="2:8" ht="13.5">
      <c r="B220" s="11"/>
      <c r="C220" s="61">
        <v>11</v>
      </c>
      <c r="D220" s="10">
        <v>111</v>
      </c>
      <c r="E220" s="33">
        <v>29.2</v>
      </c>
      <c r="F220" s="40">
        <v>142.4</v>
      </c>
      <c r="G220" s="9">
        <f t="shared" si="14"/>
        <v>3403.2599999999998</v>
      </c>
      <c r="H220" s="12">
        <f t="shared" si="15"/>
        <v>4.876712328767123</v>
      </c>
    </row>
    <row r="221" spans="2:8" ht="13.5">
      <c r="B221" s="11"/>
      <c r="C221" s="61">
        <v>12</v>
      </c>
      <c r="D221" s="10">
        <v>109</v>
      </c>
      <c r="E221" s="33">
        <v>56.46</v>
      </c>
      <c r="F221" s="40">
        <v>360.9</v>
      </c>
      <c r="G221" s="9">
        <f t="shared" si="14"/>
        <v>6461.847000000001</v>
      </c>
      <c r="H221" s="12">
        <f t="shared" si="15"/>
        <v>6.392136025504781</v>
      </c>
    </row>
    <row r="222" spans="2:8" ht="13.5">
      <c r="B222" s="11"/>
      <c r="C222" s="61">
        <v>13</v>
      </c>
      <c r="D222" s="10">
        <v>103</v>
      </c>
      <c r="E222" s="33">
        <v>30.13</v>
      </c>
      <c r="F222" s="40">
        <v>180.6</v>
      </c>
      <c r="G222" s="9">
        <f t="shared" si="14"/>
        <v>3258.5595</v>
      </c>
      <c r="H222" s="12">
        <f t="shared" si="15"/>
        <v>5.994025887819449</v>
      </c>
    </row>
    <row r="223" spans="2:8" ht="13.5">
      <c r="B223" s="11"/>
      <c r="C223" s="61">
        <v>14</v>
      </c>
      <c r="D223" s="10">
        <v>106</v>
      </c>
      <c r="E223" s="33">
        <v>58.75</v>
      </c>
      <c r="F223" s="40">
        <v>305.2</v>
      </c>
      <c r="G223" s="9">
        <f t="shared" si="14"/>
        <v>6538.875</v>
      </c>
      <c r="H223" s="12">
        <f t="shared" si="15"/>
        <v>5.194893617021276</v>
      </c>
    </row>
    <row r="224" spans="2:8" ht="13.5">
      <c r="B224" s="11"/>
      <c r="C224" s="61">
        <v>15</v>
      </c>
      <c r="D224" s="10">
        <v>102</v>
      </c>
      <c r="E224" s="33">
        <v>52.21</v>
      </c>
      <c r="F224" s="40">
        <v>346.3</v>
      </c>
      <c r="G224" s="9">
        <f t="shared" si="14"/>
        <v>5591.691000000001</v>
      </c>
      <c r="H224" s="12">
        <f t="shared" si="15"/>
        <v>6.632828959969355</v>
      </c>
    </row>
    <row r="225" spans="2:8" ht="13.5">
      <c r="B225" s="11"/>
      <c r="C225" s="61">
        <v>16</v>
      </c>
      <c r="D225" s="10">
        <v>115</v>
      </c>
      <c r="E225" s="33">
        <v>51</v>
      </c>
      <c r="F225" s="40">
        <v>274.2</v>
      </c>
      <c r="G225" s="9">
        <f t="shared" si="14"/>
        <v>6158.25</v>
      </c>
      <c r="H225" s="12">
        <f t="shared" si="15"/>
        <v>5.376470588235294</v>
      </c>
    </row>
    <row r="226" spans="2:8" ht="13.5">
      <c r="B226" s="11"/>
      <c r="C226" s="61">
        <v>17</v>
      </c>
      <c r="D226" s="10">
        <v>100</v>
      </c>
      <c r="E226" s="33">
        <v>58.82</v>
      </c>
      <c r="F226" s="40">
        <v>271.6</v>
      </c>
      <c r="G226" s="9">
        <f t="shared" si="14"/>
        <v>6176.1</v>
      </c>
      <c r="H226" s="12">
        <f t="shared" si="15"/>
        <v>4.617477048622917</v>
      </c>
    </row>
    <row r="227" spans="2:8" ht="13.5">
      <c r="B227" s="11"/>
      <c r="C227" s="61">
        <v>18</v>
      </c>
      <c r="D227" s="10">
        <v>98</v>
      </c>
      <c r="E227" s="33">
        <v>36.43</v>
      </c>
      <c r="F227" s="40">
        <v>214.1</v>
      </c>
      <c r="G227" s="9">
        <f t="shared" si="14"/>
        <v>3748.647</v>
      </c>
      <c r="H227" s="12">
        <f t="shared" si="15"/>
        <v>5.877024430414494</v>
      </c>
    </row>
    <row r="228" spans="2:8" ht="13.5">
      <c r="B228" s="11"/>
      <c r="C228" s="61">
        <v>19</v>
      </c>
      <c r="D228" s="10">
        <v>103</v>
      </c>
      <c r="E228" s="33">
        <v>54.51</v>
      </c>
      <c r="F228" s="40">
        <v>297.1</v>
      </c>
      <c r="G228" s="9">
        <f t="shared" si="14"/>
        <v>5895.2565</v>
      </c>
      <c r="H228" s="12">
        <f t="shared" si="15"/>
        <v>5.450376077783893</v>
      </c>
    </row>
    <row r="229" spans="2:8" ht="13.5">
      <c r="B229" s="11"/>
      <c r="C229" s="61">
        <v>20</v>
      </c>
      <c r="D229" s="10">
        <v>101</v>
      </c>
      <c r="E229" s="33">
        <v>46.83</v>
      </c>
      <c r="F229" s="40">
        <v>272</v>
      </c>
      <c r="G229" s="9">
        <f t="shared" si="14"/>
        <v>4966.3215</v>
      </c>
      <c r="H229" s="12">
        <f t="shared" si="15"/>
        <v>5.808242579543029</v>
      </c>
    </row>
    <row r="230" spans="2:8" ht="13.5">
      <c r="B230" s="11"/>
      <c r="C230" s="61">
        <v>21</v>
      </c>
      <c r="D230" s="10">
        <v>101</v>
      </c>
      <c r="E230" s="33">
        <v>50.71</v>
      </c>
      <c r="F230" s="40">
        <v>209.1</v>
      </c>
      <c r="G230" s="9">
        <f t="shared" si="14"/>
        <v>5377.7955</v>
      </c>
      <c r="H230" s="12">
        <f t="shared" si="15"/>
        <v>4.123447051863538</v>
      </c>
    </row>
    <row r="231" spans="2:8" ht="13.5">
      <c r="B231" s="11"/>
      <c r="C231" s="61">
        <v>22</v>
      </c>
      <c r="D231" s="10">
        <v>104</v>
      </c>
      <c r="E231" s="33">
        <v>41.44</v>
      </c>
      <c r="F231" s="40">
        <v>194.5</v>
      </c>
      <c r="G231" s="9">
        <f t="shared" si="14"/>
        <v>4525.2480000000005</v>
      </c>
      <c r="H231" s="12">
        <f t="shared" si="15"/>
        <v>4.693532818532819</v>
      </c>
    </row>
    <row r="232" spans="2:8" ht="13.5">
      <c r="B232" s="11"/>
      <c r="C232" s="61">
        <v>23</v>
      </c>
      <c r="D232" s="10">
        <v>104</v>
      </c>
      <c r="E232" s="33">
        <v>52.7</v>
      </c>
      <c r="F232" s="40">
        <v>302.1</v>
      </c>
      <c r="G232" s="9">
        <f t="shared" si="14"/>
        <v>5754.84</v>
      </c>
      <c r="H232" s="12">
        <f t="shared" si="15"/>
        <v>5.732447817836812</v>
      </c>
    </row>
    <row r="233" spans="2:8" ht="13.5">
      <c r="B233" s="11"/>
      <c r="C233" s="61">
        <v>24</v>
      </c>
      <c r="D233" s="10">
        <v>101</v>
      </c>
      <c r="E233" s="33">
        <v>61.32</v>
      </c>
      <c r="F233" s="40">
        <v>387.9</v>
      </c>
      <c r="G233" s="9">
        <f t="shared" si="14"/>
        <v>6502.986</v>
      </c>
      <c r="H233" s="12">
        <f t="shared" si="15"/>
        <v>6.325831702544031</v>
      </c>
    </row>
    <row r="234" spans="2:8" ht="14.25" thickBot="1">
      <c r="B234" s="11"/>
      <c r="C234" s="61">
        <v>25</v>
      </c>
      <c r="D234" s="10">
        <v>99</v>
      </c>
      <c r="E234" s="33">
        <v>60.34</v>
      </c>
      <c r="F234" s="40">
        <v>280.8</v>
      </c>
      <c r="G234" s="9">
        <f t="shared" si="14"/>
        <v>6272.343000000001</v>
      </c>
      <c r="H234" s="12">
        <f t="shared" si="15"/>
        <v>4.653629433211799</v>
      </c>
    </row>
    <row r="235" spans="2:8" ht="14.25" thickBot="1">
      <c r="B235" s="54" t="s">
        <v>7</v>
      </c>
      <c r="C235" s="55"/>
      <c r="D235" s="25">
        <f>AVERAGE(D210:D234)</f>
        <v>102.84</v>
      </c>
      <c r="E235" s="35">
        <f>SUM(E210:E234)</f>
        <v>1207.58</v>
      </c>
      <c r="F235" s="42">
        <f>SUM(F210:F234)</f>
        <v>6694.500000000002</v>
      </c>
      <c r="G235" s="21">
        <f>SUM(G210:G234)</f>
        <v>130641.96600000001</v>
      </c>
      <c r="H235" s="22">
        <f t="shared" si="15"/>
        <v>5.543732092283743</v>
      </c>
    </row>
    <row r="236" spans="2:8" ht="14.25" thickBot="1">
      <c r="B236" s="29"/>
      <c r="C236" s="29"/>
      <c r="D236" s="26"/>
      <c r="E236" s="36"/>
      <c r="F236" s="43"/>
      <c r="G236" s="27"/>
      <c r="H236" s="28"/>
    </row>
    <row r="237" spans="2:8" ht="27.75" thickBot="1">
      <c r="B237" s="5" t="s">
        <v>1</v>
      </c>
      <c r="C237" s="6" t="s">
        <v>30</v>
      </c>
      <c r="D237" s="23" t="s">
        <v>12</v>
      </c>
      <c r="E237" s="31" t="s">
        <v>3</v>
      </c>
      <c r="F237" s="38" t="s">
        <v>4</v>
      </c>
      <c r="G237" s="7" t="s">
        <v>11</v>
      </c>
      <c r="H237" s="8" t="s">
        <v>5</v>
      </c>
    </row>
    <row r="238" spans="2:8" ht="13.5">
      <c r="B238" s="13" t="s">
        <v>16</v>
      </c>
      <c r="C238" s="60">
        <v>1</v>
      </c>
      <c r="D238" s="24">
        <v>98</v>
      </c>
      <c r="E238" s="32">
        <v>28.67</v>
      </c>
      <c r="F238" s="40">
        <v>125.6</v>
      </c>
      <c r="G238" s="14">
        <f aca="true" t="shared" si="16" ref="G238:G244">D238*E238*1.05</f>
        <v>2950.1430000000005</v>
      </c>
      <c r="H238" s="12">
        <f aca="true" t="shared" si="17" ref="H238:H268">F238/E238</f>
        <v>4.380885943494942</v>
      </c>
    </row>
    <row r="239" spans="2:8" ht="13.5">
      <c r="B239" s="11"/>
      <c r="C239" s="61">
        <v>2</v>
      </c>
      <c r="D239" s="10">
        <v>102</v>
      </c>
      <c r="E239" s="33">
        <v>53.6</v>
      </c>
      <c r="F239" s="40">
        <v>254.51</v>
      </c>
      <c r="G239" s="9">
        <f t="shared" si="16"/>
        <v>5740.56</v>
      </c>
      <c r="H239" s="12">
        <f t="shared" si="17"/>
        <v>4.7483208955223875</v>
      </c>
    </row>
    <row r="240" spans="2:8" ht="13.5">
      <c r="B240" s="11"/>
      <c r="C240" s="61">
        <v>3</v>
      </c>
      <c r="D240" s="10">
        <v>98</v>
      </c>
      <c r="E240" s="33">
        <v>52.14</v>
      </c>
      <c r="F240" s="40">
        <v>283.1</v>
      </c>
      <c r="G240" s="9">
        <f t="shared" si="16"/>
        <v>5365.206</v>
      </c>
      <c r="H240" s="12">
        <f t="shared" si="17"/>
        <v>5.429612581511316</v>
      </c>
    </row>
    <row r="241" spans="2:8" ht="13.5">
      <c r="B241" s="11"/>
      <c r="C241" s="61">
        <v>4</v>
      </c>
      <c r="D241" s="10">
        <v>98</v>
      </c>
      <c r="E241" s="33">
        <v>51.03</v>
      </c>
      <c r="F241" s="40">
        <v>294.3</v>
      </c>
      <c r="G241" s="9">
        <f t="shared" si="16"/>
        <v>5250.987000000001</v>
      </c>
      <c r="H241" s="12">
        <f t="shared" si="17"/>
        <v>5.767195767195767</v>
      </c>
    </row>
    <row r="242" spans="2:8" ht="13.5">
      <c r="B242" s="11"/>
      <c r="C242" s="61">
        <v>5</v>
      </c>
      <c r="D242" s="10">
        <v>100</v>
      </c>
      <c r="E242" s="33">
        <v>54.38</v>
      </c>
      <c r="F242" s="40">
        <v>267.6</v>
      </c>
      <c r="G242" s="9">
        <f t="shared" si="16"/>
        <v>5709.900000000001</v>
      </c>
      <c r="H242" s="12">
        <f t="shared" si="17"/>
        <v>4.9209268113276945</v>
      </c>
    </row>
    <row r="243" spans="2:8" ht="13.5">
      <c r="B243" s="11"/>
      <c r="C243" s="61">
        <v>6</v>
      </c>
      <c r="D243" s="10">
        <v>100</v>
      </c>
      <c r="E243" s="33">
        <v>64.68</v>
      </c>
      <c r="F243" s="40">
        <v>375.9</v>
      </c>
      <c r="G243" s="9">
        <f t="shared" si="16"/>
        <v>6791.4000000000015</v>
      </c>
      <c r="H243" s="12">
        <f t="shared" si="17"/>
        <v>5.811688311688311</v>
      </c>
    </row>
    <row r="244" spans="2:8" ht="13.5">
      <c r="B244" s="11"/>
      <c r="C244" s="61">
        <v>7</v>
      </c>
      <c r="D244" s="10">
        <v>105</v>
      </c>
      <c r="E244" s="33">
        <v>60.16</v>
      </c>
      <c r="F244" s="40">
        <v>332.7</v>
      </c>
      <c r="G244" s="9">
        <f t="shared" si="16"/>
        <v>6632.639999999999</v>
      </c>
      <c r="H244" s="12">
        <f t="shared" si="17"/>
        <v>5.530252659574468</v>
      </c>
    </row>
    <row r="245" spans="2:8" ht="13.5">
      <c r="B245" s="11"/>
      <c r="C245" s="61">
        <v>8</v>
      </c>
      <c r="D245" s="10">
        <v>102</v>
      </c>
      <c r="E245" s="33">
        <v>61.62</v>
      </c>
      <c r="F245" s="40">
        <v>327</v>
      </c>
      <c r="G245" s="9">
        <f>D245*E245</f>
        <v>6285.24</v>
      </c>
      <c r="H245" s="12">
        <f t="shared" si="17"/>
        <v>5.306718597857839</v>
      </c>
    </row>
    <row r="246" spans="2:8" ht="13.5">
      <c r="B246" s="11"/>
      <c r="C246" s="61">
        <v>9</v>
      </c>
      <c r="D246" s="10">
        <v>110</v>
      </c>
      <c r="E246" s="33">
        <v>39.53</v>
      </c>
      <c r="F246" s="40">
        <v>101.9</v>
      </c>
      <c r="G246" s="9">
        <f aca="true" t="shared" si="18" ref="G246:G267">D246*E246</f>
        <v>4348.3</v>
      </c>
      <c r="H246" s="12">
        <f t="shared" si="17"/>
        <v>2.5777890209967116</v>
      </c>
    </row>
    <row r="247" spans="2:8" ht="13.5">
      <c r="B247" s="11"/>
      <c r="C247" s="61">
        <v>10</v>
      </c>
      <c r="D247" s="10">
        <v>107</v>
      </c>
      <c r="E247" s="33">
        <v>56.27</v>
      </c>
      <c r="F247" s="40">
        <v>271.6</v>
      </c>
      <c r="G247" s="9">
        <f t="shared" si="18"/>
        <v>6020.89</v>
      </c>
      <c r="H247" s="12">
        <f t="shared" si="17"/>
        <v>4.826728274391328</v>
      </c>
    </row>
    <row r="248" spans="2:8" ht="13.5">
      <c r="B248" s="11"/>
      <c r="C248" s="61">
        <v>11</v>
      </c>
      <c r="D248" s="10">
        <v>109</v>
      </c>
      <c r="E248" s="33">
        <v>52.64</v>
      </c>
      <c r="F248" s="40">
        <v>270.4</v>
      </c>
      <c r="G248" s="9">
        <f t="shared" si="18"/>
        <v>5737.76</v>
      </c>
      <c r="H248" s="12">
        <f t="shared" si="17"/>
        <v>5.136778115501519</v>
      </c>
    </row>
    <row r="249" spans="2:8" ht="13.5">
      <c r="B249" s="11"/>
      <c r="C249" s="61">
        <v>12</v>
      </c>
      <c r="D249" s="10">
        <v>106</v>
      </c>
      <c r="E249" s="33">
        <v>48.03</v>
      </c>
      <c r="F249" s="40">
        <v>224.1</v>
      </c>
      <c r="G249" s="9">
        <f t="shared" si="18"/>
        <v>5091.18</v>
      </c>
      <c r="H249" s="12">
        <f t="shared" si="17"/>
        <v>4.665833853841349</v>
      </c>
    </row>
    <row r="250" spans="2:8" ht="13.5">
      <c r="B250" s="11"/>
      <c r="C250" s="61">
        <v>13</v>
      </c>
      <c r="D250" s="10">
        <v>116</v>
      </c>
      <c r="E250" s="33">
        <v>57</v>
      </c>
      <c r="F250" s="40">
        <v>326.1</v>
      </c>
      <c r="G250" s="9">
        <f t="shared" si="18"/>
        <v>6612</v>
      </c>
      <c r="H250" s="12">
        <f t="shared" si="17"/>
        <v>5.721052631578948</v>
      </c>
    </row>
    <row r="251" spans="2:8" ht="13.5">
      <c r="B251" s="11"/>
      <c r="C251" s="61">
        <v>14</v>
      </c>
      <c r="D251" s="10">
        <v>111</v>
      </c>
      <c r="E251" s="33">
        <v>37.34</v>
      </c>
      <c r="F251" s="40">
        <v>197.4</v>
      </c>
      <c r="G251" s="9">
        <f t="shared" si="18"/>
        <v>4144.740000000001</v>
      </c>
      <c r="H251" s="12">
        <f t="shared" si="17"/>
        <v>5.286555972147831</v>
      </c>
    </row>
    <row r="252" spans="2:8" ht="13.5">
      <c r="B252" s="11"/>
      <c r="C252" s="61">
        <v>15</v>
      </c>
      <c r="D252" s="10">
        <v>113</v>
      </c>
      <c r="E252" s="33">
        <v>30.4</v>
      </c>
      <c r="F252" s="40">
        <v>166.1</v>
      </c>
      <c r="G252" s="9">
        <f t="shared" si="18"/>
        <v>3435.2</v>
      </c>
      <c r="H252" s="12">
        <f t="shared" si="17"/>
        <v>5.463815789473684</v>
      </c>
    </row>
    <row r="253" spans="2:8" ht="13.5">
      <c r="B253" s="11"/>
      <c r="C253" s="61">
        <v>16</v>
      </c>
      <c r="D253" s="10">
        <v>118</v>
      </c>
      <c r="E253" s="33">
        <v>63.27</v>
      </c>
      <c r="F253" s="40">
        <v>238.7</v>
      </c>
      <c r="G253" s="9">
        <f t="shared" si="18"/>
        <v>7465.860000000001</v>
      </c>
      <c r="H253" s="12">
        <f t="shared" si="17"/>
        <v>3.772720088509562</v>
      </c>
    </row>
    <row r="254" spans="2:8" ht="13.5">
      <c r="B254" s="11"/>
      <c r="C254" s="61">
        <v>17</v>
      </c>
      <c r="D254" s="10">
        <v>115</v>
      </c>
      <c r="E254" s="33">
        <v>64.82</v>
      </c>
      <c r="F254" s="40">
        <v>276.6</v>
      </c>
      <c r="G254" s="9">
        <f t="shared" si="18"/>
        <v>7454.299999999999</v>
      </c>
      <c r="H254" s="12">
        <f t="shared" si="17"/>
        <v>4.267201481024376</v>
      </c>
    </row>
    <row r="255" spans="2:8" ht="13.5">
      <c r="B255" s="11"/>
      <c r="C255" s="61">
        <v>18</v>
      </c>
      <c r="D255" s="10">
        <v>117</v>
      </c>
      <c r="E255" s="33">
        <v>40.09</v>
      </c>
      <c r="F255" s="40">
        <v>189</v>
      </c>
      <c r="G255" s="9">
        <f t="shared" si="18"/>
        <v>4690.530000000001</v>
      </c>
      <c r="H255" s="12">
        <f t="shared" si="17"/>
        <v>4.7143926166126215</v>
      </c>
    </row>
    <row r="256" spans="2:8" ht="13.5">
      <c r="B256" s="11"/>
      <c r="C256" s="61">
        <v>19</v>
      </c>
      <c r="D256" s="10">
        <v>117</v>
      </c>
      <c r="E256" s="33">
        <v>60.81</v>
      </c>
      <c r="F256" s="40">
        <v>253.7</v>
      </c>
      <c r="G256" s="9">
        <f t="shared" si="18"/>
        <v>7114.77</v>
      </c>
      <c r="H256" s="12">
        <f t="shared" si="17"/>
        <v>4.17201118237132</v>
      </c>
    </row>
    <row r="257" spans="2:8" ht="13.5">
      <c r="B257" s="11"/>
      <c r="C257" s="61">
        <v>20</v>
      </c>
      <c r="D257" s="10">
        <v>117</v>
      </c>
      <c r="E257" s="33">
        <v>54.61</v>
      </c>
      <c r="F257" s="40">
        <v>264.9</v>
      </c>
      <c r="G257" s="9">
        <f t="shared" si="18"/>
        <v>6389.37</v>
      </c>
      <c r="H257" s="12">
        <f t="shared" si="17"/>
        <v>4.850759934078007</v>
      </c>
    </row>
    <row r="258" spans="2:8" ht="13.5">
      <c r="B258" s="11"/>
      <c r="C258" s="61">
        <v>21</v>
      </c>
      <c r="D258" s="10">
        <v>117</v>
      </c>
      <c r="E258" s="33">
        <v>35.25</v>
      </c>
      <c r="F258" s="40">
        <v>168.9</v>
      </c>
      <c r="G258" s="9">
        <f t="shared" si="18"/>
        <v>4124.25</v>
      </c>
      <c r="H258" s="12">
        <f t="shared" si="17"/>
        <v>4.791489361702128</v>
      </c>
    </row>
    <row r="259" spans="2:8" ht="13.5">
      <c r="B259" s="11"/>
      <c r="C259" s="61">
        <v>22</v>
      </c>
      <c r="D259" s="10">
        <v>118</v>
      </c>
      <c r="E259" s="33">
        <v>60.96</v>
      </c>
      <c r="F259" s="40">
        <v>319.4</v>
      </c>
      <c r="G259" s="9">
        <f t="shared" si="18"/>
        <v>7193.28</v>
      </c>
      <c r="H259" s="12">
        <f t="shared" si="17"/>
        <v>5.239501312335958</v>
      </c>
    </row>
    <row r="260" spans="2:8" ht="13.5">
      <c r="B260" s="11"/>
      <c r="C260" s="61">
        <v>23</v>
      </c>
      <c r="D260" s="10">
        <v>121</v>
      </c>
      <c r="E260" s="33">
        <v>63</v>
      </c>
      <c r="F260" s="40">
        <v>252.6</v>
      </c>
      <c r="G260" s="9">
        <f t="shared" si="18"/>
        <v>7623</v>
      </c>
      <c r="H260" s="12">
        <f t="shared" si="17"/>
        <v>4.0095238095238095</v>
      </c>
    </row>
    <row r="261" spans="2:8" ht="13.5">
      <c r="B261" s="11"/>
      <c r="C261" s="61">
        <v>24</v>
      </c>
      <c r="D261" s="10">
        <v>124</v>
      </c>
      <c r="E261" s="33">
        <v>55.74</v>
      </c>
      <c r="F261" s="40">
        <v>266.3</v>
      </c>
      <c r="G261" s="9">
        <f t="shared" si="18"/>
        <v>6911.76</v>
      </c>
      <c r="H261" s="12">
        <f t="shared" si="17"/>
        <v>4.777538571941156</v>
      </c>
    </row>
    <row r="262" spans="2:8" ht="13.5">
      <c r="B262" s="11"/>
      <c r="C262" s="61">
        <v>25</v>
      </c>
      <c r="D262" s="10">
        <v>124</v>
      </c>
      <c r="E262" s="33">
        <v>37.94</v>
      </c>
      <c r="F262" s="40">
        <v>171.6</v>
      </c>
      <c r="G262" s="9">
        <f t="shared" si="18"/>
        <v>4704.5599999999995</v>
      </c>
      <c r="H262" s="12">
        <f t="shared" si="17"/>
        <v>4.52293094359515</v>
      </c>
    </row>
    <row r="263" spans="2:8" ht="13.5">
      <c r="B263" s="11"/>
      <c r="C263" s="61">
        <v>26</v>
      </c>
      <c r="D263" s="10">
        <v>123</v>
      </c>
      <c r="E263" s="33">
        <v>47.84</v>
      </c>
      <c r="F263" s="40">
        <v>228</v>
      </c>
      <c r="G263" s="9">
        <f t="shared" si="18"/>
        <v>5884.320000000001</v>
      </c>
      <c r="H263" s="12">
        <f t="shared" si="17"/>
        <v>4.765886287625418</v>
      </c>
    </row>
    <row r="264" spans="2:8" ht="13.5">
      <c r="B264" s="11"/>
      <c r="C264" s="61">
        <v>27</v>
      </c>
      <c r="D264" s="10">
        <v>126</v>
      </c>
      <c r="E264" s="33">
        <v>57.91</v>
      </c>
      <c r="F264" s="40">
        <v>237.6</v>
      </c>
      <c r="G264" s="9">
        <f t="shared" si="18"/>
        <v>7296.66</v>
      </c>
      <c r="H264" s="12">
        <f>F264/E264</f>
        <v>4.102918321533414</v>
      </c>
    </row>
    <row r="265" spans="2:8" ht="13.5">
      <c r="B265" s="11"/>
      <c r="C265" s="61">
        <v>28</v>
      </c>
      <c r="D265" s="10">
        <v>121</v>
      </c>
      <c r="E265" s="33">
        <v>43.16</v>
      </c>
      <c r="F265" s="40">
        <v>257.1</v>
      </c>
      <c r="G265" s="9">
        <f t="shared" si="18"/>
        <v>5222.36</v>
      </c>
      <c r="H265" s="12">
        <f>F265/E265</f>
        <v>5.956904541241892</v>
      </c>
    </row>
    <row r="266" spans="2:8" ht="13.5">
      <c r="B266" s="11"/>
      <c r="C266" s="61">
        <v>29</v>
      </c>
      <c r="D266" s="10">
        <v>120</v>
      </c>
      <c r="E266" s="33">
        <v>48.23</v>
      </c>
      <c r="F266" s="40">
        <v>238.4</v>
      </c>
      <c r="G266" s="9">
        <f t="shared" si="18"/>
        <v>5787.599999999999</v>
      </c>
      <c r="H266" s="12">
        <f>F266/E266</f>
        <v>4.942981546755132</v>
      </c>
    </row>
    <row r="267" spans="2:8" ht="14.25" thickBot="1">
      <c r="B267" s="11"/>
      <c r="C267" s="61">
        <v>30</v>
      </c>
      <c r="D267" s="10">
        <v>117</v>
      </c>
      <c r="E267" s="33">
        <v>50.34</v>
      </c>
      <c r="F267" s="40">
        <v>231.5</v>
      </c>
      <c r="G267" s="9">
        <f t="shared" si="18"/>
        <v>5889.780000000001</v>
      </c>
      <c r="H267" s="12">
        <f>F267/E267</f>
        <v>4.598728645212554</v>
      </c>
    </row>
    <row r="268" spans="2:8" ht="14.25" thickBot="1">
      <c r="B268" s="54" t="s">
        <v>7</v>
      </c>
      <c r="C268" s="55"/>
      <c r="D268" s="25">
        <f>AVERAGE(D238:D267)</f>
        <v>112.33333333333333</v>
      </c>
      <c r="E268" s="35">
        <f>SUM(E238:E267)</f>
        <v>1531.46</v>
      </c>
      <c r="F268" s="42">
        <f>SUM(F238:F267)</f>
        <v>7412.61</v>
      </c>
      <c r="G268" s="21">
        <f>SUM(G238:G267)</f>
        <v>173868.546</v>
      </c>
      <c r="H268" s="22">
        <f t="shared" si="17"/>
        <v>4.840224361067216</v>
      </c>
    </row>
    <row r="269" spans="2:8" ht="14.25" thickBot="1">
      <c r="B269" s="29"/>
      <c r="C269" s="29"/>
      <c r="D269" s="26"/>
      <c r="E269" s="36"/>
      <c r="F269" s="43"/>
      <c r="G269" s="27"/>
      <c r="H269" s="28"/>
    </row>
    <row r="270" spans="2:8" ht="27.75" thickBot="1">
      <c r="B270" s="5" t="s">
        <v>1</v>
      </c>
      <c r="C270" s="6" t="s">
        <v>30</v>
      </c>
      <c r="D270" s="23" t="s">
        <v>12</v>
      </c>
      <c r="E270" s="31" t="s">
        <v>3</v>
      </c>
      <c r="F270" s="38" t="s">
        <v>4</v>
      </c>
      <c r="G270" s="7" t="s">
        <v>11</v>
      </c>
      <c r="H270" s="8" t="s">
        <v>5</v>
      </c>
    </row>
    <row r="271" spans="2:8" ht="13.5">
      <c r="B271" s="13" t="s">
        <v>17</v>
      </c>
      <c r="C271" s="60">
        <v>1</v>
      </c>
      <c r="D271" s="24">
        <v>114</v>
      </c>
      <c r="E271" s="32">
        <v>46.81</v>
      </c>
      <c r="F271" s="40">
        <v>231.6</v>
      </c>
      <c r="G271" s="14">
        <f>D271*E271</f>
        <v>5336.34</v>
      </c>
      <c r="H271" s="12">
        <f aca="true" t="shared" si="19" ref="H271:H299">F271/E271</f>
        <v>4.9476607562486645</v>
      </c>
    </row>
    <row r="272" spans="2:8" ht="13.5">
      <c r="B272" s="11"/>
      <c r="C272" s="61">
        <v>2</v>
      </c>
      <c r="D272" s="10">
        <v>112</v>
      </c>
      <c r="E272" s="33">
        <v>50.87</v>
      </c>
      <c r="F272" s="40">
        <v>247</v>
      </c>
      <c r="G272" s="9">
        <f aca="true" t="shared" si="20" ref="G272:G298">D272*E272</f>
        <v>5697.44</v>
      </c>
      <c r="H272" s="12">
        <f t="shared" si="19"/>
        <v>4.855514055435424</v>
      </c>
    </row>
    <row r="273" spans="2:8" ht="13.5">
      <c r="B273" s="11"/>
      <c r="C273" s="61">
        <v>3</v>
      </c>
      <c r="D273" s="10">
        <v>112</v>
      </c>
      <c r="E273" s="33">
        <v>48.56</v>
      </c>
      <c r="F273" s="40">
        <v>246.6</v>
      </c>
      <c r="G273" s="9">
        <f t="shared" si="20"/>
        <v>5438.72</v>
      </c>
      <c r="H273" s="12">
        <f t="shared" si="19"/>
        <v>5.07825370675453</v>
      </c>
    </row>
    <row r="274" spans="2:8" ht="13.5">
      <c r="B274" s="11"/>
      <c r="C274" s="61">
        <v>4</v>
      </c>
      <c r="D274" s="10">
        <v>114</v>
      </c>
      <c r="E274" s="33">
        <v>47.54</v>
      </c>
      <c r="F274" s="40">
        <v>179.3</v>
      </c>
      <c r="G274" s="9">
        <f t="shared" si="20"/>
        <v>5419.5599999999995</v>
      </c>
      <c r="H274" s="12">
        <f t="shared" si="19"/>
        <v>3.7715607909129156</v>
      </c>
    </row>
    <row r="275" spans="2:8" ht="13.5">
      <c r="B275" s="11"/>
      <c r="C275" s="61">
        <v>5</v>
      </c>
      <c r="D275" s="10">
        <v>115</v>
      </c>
      <c r="E275" s="33">
        <v>61.79</v>
      </c>
      <c r="F275" s="40">
        <v>228.9</v>
      </c>
      <c r="G275" s="9">
        <f t="shared" si="20"/>
        <v>7105.849999999999</v>
      </c>
      <c r="H275" s="12">
        <f t="shared" si="19"/>
        <v>3.7044829260398124</v>
      </c>
    </row>
    <row r="276" spans="2:8" ht="13.5">
      <c r="B276" s="11"/>
      <c r="C276" s="61">
        <v>6</v>
      </c>
      <c r="D276" s="10">
        <v>118</v>
      </c>
      <c r="E276" s="33">
        <v>50.76</v>
      </c>
      <c r="F276" s="40">
        <v>275.2</v>
      </c>
      <c r="G276" s="9">
        <f t="shared" si="20"/>
        <v>5989.679999999999</v>
      </c>
      <c r="H276" s="12">
        <f t="shared" si="19"/>
        <v>5.421591804570528</v>
      </c>
    </row>
    <row r="277" spans="2:8" ht="13.5">
      <c r="B277" s="11"/>
      <c r="C277" s="61">
        <v>7</v>
      </c>
      <c r="D277" s="10">
        <v>125</v>
      </c>
      <c r="E277" s="33">
        <v>58.48</v>
      </c>
      <c r="F277" s="40">
        <v>215.1</v>
      </c>
      <c r="G277" s="9">
        <f t="shared" si="20"/>
        <v>7310</v>
      </c>
      <c r="H277" s="12">
        <f t="shared" si="19"/>
        <v>3.6781805745554035</v>
      </c>
    </row>
    <row r="278" spans="2:8" ht="13.5">
      <c r="B278" s="11"/>
      <c r="C278" s="61">
        <v>8</v>
      </c>
      <c r="D278" s="10">
        <v>123</v>
      </c>
      <c r="E278" s="33">
        <v>28.48</v>
      </c>
      <c r="F278" s="40">
        <v>175.4</v>
      </c>
      <c r="G278" s="9">
        <f t="shared" si="20"/>
        <v>3503.04</v>
      </c>
      <c r="H278" s="12">
        <f t="shared" si="19"/>
        <v>6.158707865168539</v>
      </c>
    </row>
    <row r="279" spans="2:8" ht="13.5">
      <c r="B279" s="11"/>
      <c r="C279" s="61">
        <v>9</v>
      </c>
      <c r="D279" s="10">
        <v>121</v>
      </c>
      <c r="E279" s="33">
        <v>56.8</v>
      </c>
      <c r="F279" s="40">
        <v>227.7</v>
      </c>
      <c r="G279" s="9">
        <f t="shared" si="20"/>
        <v>6872.799999999999</v>
      </c>
      <c r="H279" s="12">
        <f t="shared" si="19"/>
        <v>4.008802816901408</v>
      </c>
    </row>
    <row r="280" spans="2:8" ht="13.5">
      <c r="B280" s="11"/>
      <c r="C280" s="61">
        <v>10</v>
      </c>
      <c r="D280" s="10">
        <v>122</v>
      </c>
      <c r="E280" s="33">
        <v>65.73</v>
      </c>
      <c r="F280" s="40">
        <v>403.2</v>
      </c>
      <c r="G280" s="9">
        <f t="shared" si="20"/>
        <v>8019.06</v>
      </c>
      <c r="H280" s="12">
        <f t="shared" si="19"/>
        <v>6.134185303514377</v>
      </c>
    </row>
    <row r="281" spans="2:8" ht="13.5">
      <c r="B281" s="11"/>
      <c r="C281" s="61">
        <v>11</v>
      </c>
      <c r="D281" s="10">
        <v>121</v>
      </c>
      <c r="E281" s="33">
        <v>27.55</v>
      </c>
      <c r="F281" s="40">
        <v>133.2</v>
      </c>
      <c r="G281" s="9">
        <f t="shared" si="20"/>
        <v>3333.55</v>
      </c>
      <c r="H281" s="12">
        <f t="shared" si="19"/>
        <v>4.834845735027223</v>
      </c>
    </row>
    <row r="282" spans="2:8" ht="13.5">
      <c r="B282" s="11"/>
      <c r="C282" s="61">
        <v>12</v>
      </c>
      <c r="D282" s="10">
        <v>120</v>
      </c>
      <c r="E282" s="33">
        <v>60.59</v>
      </c>
      <c r="F282" s="40">
        <v>292.8</v>
      </c>
      <c r="G282" s="9">
        <f t="shared" si="20"/>
        <v>7270.8</v>
      </c>
      <c r="H282" s="12">
        <f t="shared" si="19"/>
        <v>4.83248060736095</v>
      </c>
    </row>
    <row r="283" spans="2:8" ht="13.5">
      <c r="B283" s="11"/>
      <c r="C283" s="61">
        <v>13</v>
      </c>
      <c r="D283" s="10">
        <v>121</v>
      </c>
      <c r="E283" s="33">
        <v>48.8</v>
      </c>
      <c r="F283" s="40">
        <v>271.6</v>
      </c>
      <c r="G283" s="9">
        <f t="shared" si="20"/>
        <v>5904.799999999999</v>
      </c>
      <c r="H283" s="12">
        <f t="shared" si="19"/>
        <v>5.565573770491804</v>
      </c>
    </row>
    <row r="284" spans="2:8" ht="13.5">
      <c r="B284" s="11"/>
      <c r="C284" s="61">
        <v>14</v>
      </c>
      <c r="D284" s="10">
        <v>125</v>
      </c>
      <c r="E284" s="33">
        <v>39.65</v>
      </c>
      <c r="F284" s="40">
        <v>215.6</v>
      </c>
      <c r="G284" s="9">
        <f t="shared" si="20"/>
        <v>4956.25</v>
      </c>
      <c r="H284" s="12">
        <f t="shared" si="19"/>
        <v>5.437578814627995</v>
      </c>
    </row>
    <row r="285" spans="2:8" ht="13.5">
      <c r="B285" s="11"/>
      <c r="C285" s="61">
        <v>15</v>
      </c>
      <c r="D285" s="10">
        <v>132</v>
      </c>
      <c r="E285" s="33">
        <v>46.59</v>
      </c>
      <c r="F285" s="40">
        <v>280.6</v>
      </c>
      <c r="G285" s="9">
        <f t="shared" si="20"/>
        <v>6149.88</v>
      </c>
      <c r="H285" s="12">
        <f t="shared" si="19"/>
        <v>6.0227516634470915</v>
      </c>
    </row>
    <row r="286" spans="2:8" ht="13.5">
      <c r="B286" s="11"/>
      <c r="C286" s="61">
        <v>16</v>
      </c>
      <c r="D286" s="10">
        <v>125</v>
      </c>
      <c r="E286" s="33">
        <v>66.33</v>
      </c>
      <c r="F286" s="40">
        <v>339.7</v>
      </c>
      <c r="G286" s="9">
        <f t="shared" si="20"/>
        <v>8291.25</v>
      </c>
      <c r="H286" s="12">
        <f t="shared" si="19"/>
        <v>5.121362882556912</v>
      </c>
    </row>
    <row r="287" spans="2:8" ht="13.5">
      <c r="B287" s="11"/>
      <c r="C287" s="61">
        <v>17</v>
      </c>
      <c r="D287" s="10">
        <v>131</v>
      </c>
      <c r="E287" s="33">
        <v>54.47</v>
      </c>
      <c r="F287" s="40">
        <v>313.5</v>
      </c>
      <c r="G287" s="9">
        <f t="shared" si="20"/>
        <v>7135.57</v>
      </c>
      <c r="H287" s="12">
        <f t="shared" si="19"/>
        <v>5.755461722048834</v>
      </c>
    </row>
    <row r="288" spans="2:8" ht="13.5">
      <c r="B288" s="11"/>
      <c r="C288" s="61">
        <v>18</v>
      </c>
      <c r="D288" s="10">
        <v>129</v>
      </c>
      <c r="E288" s="33">
        <v>48.37</v>
      </c>
      <c r="F288" s="40">
        <v>231.3</v>
      </c>
      <c r="G288" s="9">
        <f t="shared" si="20"/>
        <v>6239.73</v>
      </c>
      <c r="H288" s="12">
        <f t="shared" si="19"/>
        <v>4.7818896009923515</v>
      </c>
    </row>
    <row r="289" spans="2:8" ht="13.5">
      <c r="B289" s="11"/>
      <c r="C289" s="61">
        <v>19</v>
      </c>
      <c r="D289" s="10">
        <v>133</v>
      </c>
      <c r="E289" s="33">
        <v>16.93</v>
      </c>
      <c r="F289" s="40">
        <v>75</v>
      </c>
      <c r="G289" s="9">
        <f t="shared" si="20"/>
        <v>2251.69</v>
      </c>
      <c r="H289" s="12">
        <f t="shared" si="19"/>
        <v>4.430005906674542</v>
      </c>
    </row>
    <row r="290" spans="2:8" ht="13.5">
      <c r="B290" s="11"/>
      <c r="C290" s="61">
        <v>20</v>
      </c>
      <c r="D290" s="10">
        <v>129</v>
      </c>
      <c r="E290" s="33">
        <v>52.75</v>
      </c>
      <c r="F290" s="40">
        <v>293.7</v>
      </c>
      <c r="G290" s="9">
        <f t="shared" si="20"/>
        <v>6804.75</v>
      </c>
      <c r="H290" s="12">
        <f t="shared" si="19"/>
        <v>5.567772511848341</v>
      </c>
    </row>
    <row r="291" spans="2:8" ht="13.5">
      <c r="B291" s="11"/>
      <c r="C291" s="61">
        <v>21</v>
      </c>
      <c r="D291" s="10">
        <v>133</v>
      </c>
      <c r="E291" s="33">
        <v>50.35</v>
      </c>
      <c r="F291" s="40">
        <v>294</v>
      </c>
      <c r="G291" s="9">
        <f t="shared" si="20"/>
        <v>6696.55</v>
      </c>
      <c r="H291" s="12">
        <f t="shared" si="19"/>
        <v>5.839126117179742</v>
      </c>
    </row>
    <row r="292" spans="2:8" ht="13.5">
      <c r="B292" s="11"/>
      <c r="C292" s="61">
        <v>22</v>
      </c>
      <c r="D292" s="10">
        <v>125</v>
      </c>
      <c r="E292" s="33">
        <v>53.83</v>
      </c>
      <c r="F292" s="40">
        <v>281.9</v>
      </c>
      <c r="G292" s="9">
        <f t="shared" si="20"/>
        <v>6728.75</v>
      </c>
      <c r="H292" s="12">
        <f t="shared" si="19"/>
        <v>5.236856771317109</v>
      </c>
    </row>
    <row r="293" spans="2:8" ht="13.5">
      <c r="B293" s="11"/>
      <c r="C293" s="61">
        <v>23</v>
      </c>
      <c r="D293" s="10">
        <v>130</v>
      </c>
      <c r="E293" s="33">
        <v>46.69</v>
      </c>
      <c r="F293" s="40">
        <v>243.3</v>
      </c>
      <c r="G293" s="9">
        <f t="shared" si="20"/>
        <v>6069.7</v>
      </c>
      <c r="H293" s="12">
        <f t="shared" si="19"/>
        <v>5.2109659455986295</v>
      </c>
    </row>
    <row r="294" spans="2:8" ht="13.5">
      <c r="B294" s="11"/>
      <c r="C294" s="61">
        <v>24</v>
      </c>
      <c r="D294" s="10">
        <v>130</v>
      </c>
      <c r="E294" s="33">
        <v>61.27</v>
      </c>
      <c r="F294" s="51">
        <v>273.2</v>
      </c>
      <c r="G294" s="9">
        <f t="shared" si="20"/>
        <v>7965.1</v>
      </c>
      <c r="H294" s="48">
        <f>F294/(E294+E295)</f>
        <v>3.582011275730955</v>
      </c>
    </row>
    <row r="295" spans="2:8" ht="13.5">
      <c r="B295" s="11"/>
      <c r="C295" s="61">
        <v>25</v>
      </c>
      <c r="D295" s="10">
        <v>173</v>
      </c>
      <c r="E295" s="33">
        <v>15</v>
      </c>
      <c r="F295" s="53"/>
      <c r="G295" s="9">
        <f t="shared" si="20"/>
        <v>2595</v>
      </c>
      <c r="H295" s="50"/>
    </row>
    <row r="296" spans="2:8" ht="13.5">
      <c r="B296" s="11"/>
      <c r="C296" s="61">
        <v>26</v>
      </c>
      <c r="D296" s="10">
        <v>127</v>
      </c>
      <c r="E296" s="33">
        <v>60.61</v>
      </c>
      <c r="F296" s="51">
        <v>292.6</v>
      </c>
      <c r="G296" s="9">
        <f t="shared" si="20"/>
        <v>7697.47</v>
      </c>
      <c r="H296" s="48">
        <f>F296/(E296+E297)</f>
        <v>3.5853449332189684</v>
      </c>
    </row>
    <row r="297" spans="2:8" ht="13.5">
      <c r="B297" s="11"/>
      <c r="C297" s="61">
        <v>27</v>
      </c>
      <c r="D297" s="10">
        <v>126</v>
      </c>
      <c r="E297" s="33">
        <v>21</v>
      </c>
      <c r="F297" s="53"/>
      <c r="G297" s="9">
        <f t="shared" si="20"/>
        <v>2646</v>
      </c>
      <c r="H297" s="50"/>
    </row>
    <row r="298" spans="2:8" ht="14.25" thickBot="1">
      <c r="B298" s="11"/>
      <c r="C298" s="61">
        <v>28</v>
      </c>
      <c r="D298" s="10">
        <v>123</v>
      </c>
      <c r="E298" s="33">
        <v>53.32</v>
      </c>
      <c r="F298" s="40">
        <v>270</v>
      </c>
      <c r="G298" s="9">
        <f t="shared" si="20"/>
        <v>6558.36</v>
      </c>
      <c r="H298" s="12">
        <f t="shared" si="19"/>
        <v>5.0637659414853715</v>
      </c>
    </row>
    <row r="299" spans="2:8" ht="14.25" thickBot="1">
      <c r="B299" s="54" t="s">
        <v>7</v>
      </c>
      <c r="C299" s="55"/>
      <c r="D299" s="25">
        <f>AVERAGE(D271:D298)</f>
        <v>125.32142857142857</v>
      </c>
      <c r="E299" s="35">
        <f>SUM(E271:E298)</f>
        <v>1339.9199999999998</v>
      </c>
      <c r="F299" s="42">
        <f>SUM(F271:F298)</f>
        <v>6532</v>
      </c>
      <c r="G299" s="21">
        <f>SUM(G271:G298)</f>
        <v>165987.69</v>
      </c>
      <c r="H299" s="22">
        <f t="shared" si="19"/>
        <v>4.8749179055466</v>
      </c>
    </row>
    <row r="300" spans="2:8" ht="14.25" thickBot="1">
      <c r="B300" s="29"/>
      <c r="D300" s="26"/>
      <c r="E300" s="36"/>
      <c r="F300" s="43"/>
      <c r="G300" s="27"/>
      <c r="H300" s="28"/>
    </row>
    <row r="301" spans="2:8" ht="27.75" thickBot="1">
      <c r="B301" s="5" t="s">
        <v>1</v>
      </c>
      <c r="C301" s="6" t="s">
        <v>30</v>
      </c>
      <c r="D301" s="23" t="s">
        <v>12</v>
      </c>
      <c r="E301" s="31" t="s">
        <v>3</v>
      </c>
      <c r="F301" s="38" t="s">
        <v>4</v>
      </c>
      <c r="G301" s="7" t="s">
        <v>11</v>
      </c>
      <c r="H301" s="8" t="s">
        <v>5</v>
      </c>
    </row>
    <row r="302" spans="2:8" ht="13.5">
      <c r="B302" s="13" t="s">
        <v>18</v>
      </c>
      <c r="C302" s="60">
        <v>1</v>
      </c>
      <c r="D302" s="24">
        <v>124</v>
      </c>
      <c r="E302" s="32">
        <v>54.75</v>
      </c>
      <c r="F302" s="40">
        <v>270</v>
      </c>
      <c r="G302" s="14">
        <f>D302*E302</f>
        <v>6789</v>
      </c>
      <c r="H302" s="12">
        <f aca="true" t="shared" si="21" ref="H302:H332">F302/E302</f>
        <v>4.931506849315069</v>
      </c>
    </row>
    <row r="303" spans="2:8" ht="13.5">
      <c r="B303" s="11"/>
      <c r="C303" s="61">
        <v>2</v>
      </c>
      <c r="D303" s="10">
        <v>125</v>
      </c>
      <c r="E303" s="33">
        <v>29.65</v>
      </c>
      <c r="F303" s="40">
        <v>144.5</v>
      </c>
      <c r="G303" s="9">
        <f aca="true" t="shared" si="22" ref="G303:G331">D303*E303</f>
        <v>3706.25</v>
      </c>
      <c r="H303" s="12">
        <f t="shared" si="21"/>
        <v>4.873524451939292</v>
      </c>
    </row>
    <row r="304" spans="2:8" ht="13.5">
      <c r="B304" s="11"/>
      <c r="C304" s="61">
        <v>3</v>
      </c>
      <c r="D304" s="10">
        <v>125</v>
      </c>
      <c r="E304" s="33">
        <v>20.35</v>
      </c>
      <c r="F304" s="51">
        <v>273.7</v>
      </c>
      <c r="G304" s="9">
        <f t="shared" si="22"/>
        <v>2543.75</v>
      </c>
      <c r="H304" s="48">
        <f>F304/(E304+E305)</f>
        <v>3.500895369659759</v>
      </c>
    </row>
    <row r="305" spans="2:8" ht="13.5">
      <c r="B305" s="11"/>
      <c r="C305" s="61">
        <v>4</v>
      </c>
      <c r="D305" s="10">
        <v>125</v>
      </c>
      <c r="E305" s="33">
        <v>57.83</v>
      </c>
      <c r="F305" s="53"/>
      <c r="G305" s="9">
        <f t="shared" si="22"/>
        <v>7228.75</v>
      </c>
      <c r="H305" s="50"/>
    </row>
    <row r="306" spans="2:8" ht="13.5">
      <c r="B306" s="11"/>
      <c r="C306" s="61">
        <v>5</v>
      </c>
      <c r="D306" s="10">
        <v>125</v>
      </c>
      <c r="E306" s="33">
        <v>60.77</v>
      </c>
      <c r="F306" s="40">
        <v>321.2</v>
      </c>
      <c r="G306" s="9">
        <f t="shared" si="22"/>
        <v>7596.25</v>
      </c>
      <c r="H306" s="12">
        <f t="shared" si="21"/>
        <v>5.285502715155504</v>
      </c>
    </row>
    <row r="307" spans="2:8" ht="13.5">
      <c r="B307" s="11"/>
      <c r="C307" s="61">
        <v>6</v>
      </c>
      <c r="D307" s="10">
        <v>128</v>
      </c>
      <c r="E307" s="33">
        <v>13.9</v>
      </c>
      <c r="F307" s="40">
        <v>61.3</v>
      </c>
      <c r="G307" s="9">
        <f t="shared" si="22"/>
        <v>1779.2</v>
      </c>
      <c r="H307" s="12">
        <f t="shared" si="21"/>
        <v>4.410071942446043</v>
      </c>
    </row>
    <row r="308" spans="2:8" ht="13.5">
      <c r="B308" s="11"/>
      <c r="C308" s="61">
        <v>7</v>
      </c>
      <c r="D308" s="10">
        <v>129</v>
      </c>
      <c r="E308" s="33">
        <v>20</v>
      </c>
      <c r="F308" s="51">
        <v>282.9</v>
      </c>
      <c r="G308" s="9">
        <f>D308*E308</f>
        <v>2580</v>
      </c>
      <c r="H308" s="48">
        <f>F308/(E308+E309)</f>
        <v>3.530072373346643</v>
      </c>
    </row>
    <row r="309" spans="2:8" ht="13.5">
      <c r="B309" s="11"/>
      <c r="C309" s="61">
        <v>8</v>
      </c>
      <c r="D309" s="10">
        <v>129</v>
      </c>
      <c r="E309" s="33">
        <v>60.14</v>
      </c>
      <c r="F309" s="53"/>
      <c r="G309" s="9">
        <f>D309*E309</f>
        <v>7758.06</v>
      </c>
      <c r="H309" s="50"/>
    </row>
    <row r="310" spans="2:8" ht="13.5">
      <c r="B310" s="11"/>
      <c r="C310" s="61">
        <v>9</v>
      </c>
      <c r="D310" s="10">
        <v>130</v>
      </c>
      <c r="E310" s="33">
        <v>56.74</v>
      </c>
      <c r="F310" s="40">
        <v>311</v>
      </c>
      <c r="G310" s="9">
        <f t="shared" si="22"/>
        <v>7376.2</v>
      </c>
      <c r="H310" s="12">
        <f t="shared" si="21"/>
        <v>5.481142051462813</v>
      </c>
    </row>
    <row r="311" spans="2:8" ht="13.5">
      <c r="B311" s="11"/>
      <c r="C311" s="61">
        <v>10</v>
      </c>
      <c r="D311" s="10">
        <v>140</v>
      </c>
      <c r="E311" s="33">
        <v>49.37</v>
      </c>
      <c r="F311" s="40">
        <v>272</v>
      </c>
      <c r="G311" s="9">
        <f t="shared" si="22"/>
        <v>6911.799999999999</v>
      </c>
      <c r="H311" s="12">
        <f t="shared" si="21"/>
        <v>5.5094186753088925</v>
      </c>
    </row>
    <row r="312" spans="2:8" ht="13.5">
      <c r="B312" s="11"/>
      <c r="C312" s="61">
        <v>11</v>
      </c>
      <c r="D312" s="10">
        <v>137</v>
      </c>
      <c r="E312" s="33">
        <v>56.95</v>
      </c>
      <c r="F312" s="40">
        <v>345.9</v>
      </c>
      <c r="G312" s="9">
        <f t="shared" si="22"/>
        <v>7802.150000000001</v>
      </c>
      <c r="H312" s="12">
        <f t="shared" si="21"/>
        <v>6.073748902546092</v>
      </c>
    </row>
    <row r="313" spans="2:8" ht="13.5">
      <c r="B313" s="11"/>
      <c r="C313" s="61">
        <v>12</v>
      </c>
      <c r="D313" s="10">
        <v>134</v>
      </c>
      <c r="E313" s="33">
        <v>26.53</v>
      </c>
      <c r="F313" s="40">
        <v>120.3</v>
      </c>
      <c r="G313" s="9">
        <f t="shared" si="22"/>
        <v>3555.02</v>
      </c>
      <c r="H313" s="12">
        <f t="shared" si="21"/>
        <v>4.5344892574444025</v>
      </c>
    </row>
    <row r="314" spans="2:8" ht="13.5">
      <c r="B314" s="11"/>
      <c r="C314" s="61">
        <v>13</v>
      </c>
      <c r="D314" s="10">
        <v>133</v>
      </c>
      <c r="E314" s="33">
        <v>61.78</v>
      </c>
      <c r="F314" s="51">
        <v>267.8</v>
      </c>
      <c r="G314" s="9">
        <f t="shared" si="22"/>
        <v>8216.74</v>
      </c>
      <c r="H314" s="48">
        <f>F314/(E314+E315)</f>
        <v>3.5061534433097674</v>
      </c>
    </row>
    <row r="315" spans="2:8" ht="13.5">
      <c r="B315" s="11"/>
      <c r="C315" s="61">
        <v>14</v>
      </c>
      <c r="D315" s="10">
        <v>137</v>
      </c>
      <c r="E315" s="33">
        <v>14.6</v>
      </c>
      <c r="F315" s="53"/>
      <c r="G315" s="9">
        <f t="shared" si="22"/>
        <v>2000.2</v>
      </c>
      <c r="H315" s="50"/>
    </row>
    <row r="316" spans="2:8" ht="13.5">
      <c r="B316" s="11"/>
      <c r="C316" s="61">
        <v>15</v>
      </c>
      <c r="D316" s="10">
        <v>135</v>
      </c>
      <c r="E316" s="33">
        <v>61.94</v>
      </c>
      <c r="F316" s="40">
        <v>298.8</v>
      </c>
      <c r="G316" s="9">
        <f t="shared" si="22"/>
        <v>8361.9</v>
      </c>
      <c r="H316" s="12">
        <f t="shared" si="21"/>
        <v>4.824023248304812</v>
      </c>
    </row>
    <row r="317" spans="2:8" ht="13.5">
      <c r="B317" s="11"/>
      <c r="C317" s="61">
        <v>16</v>
      </c>
      <c r="D317" s="10">
        <v>138</v>
      </c>
      <c r="E317" s="33">
        <v>50.95</v>
      </c>
      <c r="F317" s="40">
        <v>300.2</v>
      </c>
      <c r="G317" s="9">
        <f t="shared" si="22"/>
        <v>7031.1</v>
      </c>
      <c r="H317" s="12">
        <f t="shared" si="21"/>
        <v>5.892051030421982</v>
      </c>
    </row>
    <row r="318" spans="2:8" ht="13.5">
      <c r="B318" s="11"/>
      <c r="C318" s="61">
        <v>17</v>
      </c>
      <c r="D318" s="10">
        <v>145</v>
      </c>
      <c r="E318" s="33">
        <v>50.93</v>
      </c>
      <c r="F318" s="40">
        <v>260.9</v>
      </c>
      <c r="G318" s="9">
        <f t="shared" si="22"/>
        <v>7384.85</v>
      </c>
      <c r="H318" s="12">
        <f t="shared" si="21"/>
        <v>5.122717455330846</v>
      </c>
    </row>
    <row r="319" spans="2:8" ht="13.5">
      <c r="B319" s="11"/>
      <c r="C319" s="61">
        <v>18</v>
      </c>
      <c r="D319" s="10">
        <v>145</v>
      </c>
      <c r="E319" s="33">
        <v>39.56</v>
      </c>
      <c r="F319" s="40">
        <v>204.9</v>
      </c>
      <c r="G319" s="9">
        <f t="shared" si="22"/>
        <v>5736.200000000001</v>
      </c>
      <c r="H319" s="12">
        <f t="shared" si="21"/>
        <v>5.179474216380182</v>
      </c>
    </row>
    <row r="320" spans="2:8" ht="13.5">
      <c r="B320" s="11"/>
      <c r="C320" s="61">
        <v>19</v>
      </c>
      <c r="D320" s="10">
        <v>145</v>
      </c>
      <c r="E320" s="33">
        <v>47.4</v>
      </c>
      <c r="F320" s="40">
        <v>279.9</v>
      </c>
      <c r="G320" s="9">
        <f t="shared" si="22"/>
        <v>6873</v>
      </c>
      <c r="H320" s="12">
        <f t="shared" si="21"/>
        <v>5.90506329113924</v>
      </c>
    </row>
    <row r="321" spans="2:8" ht="13.5">
      <c r="B321" s="11"/>
      <c r="C321" s="61">
        <v>20</v>
      </c>
      <c r="D321" s="10">
        <v>145</v>
      </c>
      <c r="E321" s="33">
        <v>48.68</v>
      </c>
      <c r="F321" s="40">
        <v>189.5</v>
      </c>
      <c r="G321" s="9">
        <f t="shared" si="22"/>
        <v>7058.6</v>
      </c>
      <c r="H321" s="12">
        <f t="shared" si="21"/>
        <v>3.8927691043549713</v>
      </c>
    </row>
    <row r="322" spans="2:8" ht="13.5">
      <c r="B322" s="11"/>
      <c r="C322" s="61">
        <v>21</v>
      </c>
      <c r="D322" s="10">
        <v>140</v>
      </c>
      <c r="E322" s="33">
        <v>47.37</v>
      </c>
      <c r="F322" s="51">
        <v>213.7</v>
      </c>
      <c r="G322" s="9">
        <f>D322*E322</f>
        <v>6631.799999999999</v>
      </c>
      <c r="H322" s="48">
        <f>F322/(E322+E323)</f>
        <v>3.1720350304289737</v>
      </c>
    </row>
    <row r="323" spans="2:8" ht="13.5">
      <c r="B323" s="11"/>
      <c r="C323" s="61">
        <v>22</v>
      </c>
      <c r="D323" s="10">
        <v>140</v>
      </c>
      <c r="E323" s="33">
        <v>20</v>
      </c>
      <c r="F323" s="53"/>
      <c r="G323" s="9">
        <f>D323*E323</f>
        <v>2800</v>
      </c>
      <c r="H323" s="50"/>
    </row>
    <row r="324" spans="2:8" ht="13.5">
      <c r="B324" s="11"/>
      <c r="C324" s="61">
        <v>23</v>
      </c>
      <c r="D324" s="10">
        <v>140</v>
      </c>
      <c r="E324" s="33">
        <v>60.13</v>
      </c>
      <c r="F324" s="40">
        <v>278.7</v>
      </c>
      <c r="G324" s="9">
        <f t="shared" si="22"/>
        <v>8418.2</v>
      </c>
      <c r="H324" s="12">
        <f t="shared" si="21"/>
        <v>4.63495759188425</v>
      </c>
    </row>
    <row r="325" spans="2:8" ht="13.5">
      <c r="B325" s="11"/>
      <c r="C325" s="61">
        <v>24</v>
      </c>
      <c r="D325" s="10">
        <v>133</v>
      </c>
      <c r="E325" s="33">
        <v>42.69</v>
      </c>
      <c r="F325" s="40">
        <v>206</v>
      </c>
      <c r="G325" s="9">
        <f t="shared" si="22"/>
        <v>5677.7699999999995</v>
      </c>
      <c r="H325" s="12">
        <f t="shared" si="21"/>
        <v>4.8254860623096745</v>
      </c>
    </row>
    <row r="326" spans="2:8" ht="13.5">
      <c r="B326" s="11"/>
      <c r="C326" s="61">
        <v>25</v>
      </c>
      <c r="D326" s="10">
        <v>127</v>
      </c>
      <c r="E326" s="33">
        <v>57.3</v>
      </c>
      <c r="F326" s="40">
        <v>292.5</v>
      </c>
      <c r="G326" s="9">
        <f t="shared" si="22"/>
        <v>7277.099999999999</v>
      </c>
      <c r="H326" s="12">
        <f t="shared" si="21"/>
        <v>5.104712041884817</v>
      </c>
    </row>
    <row r="327" spans="2:8" ht="13.5">
      <c r="B327" s="11"/>
      <c r="C327" s="61">
        <v>26</v>
      </c>
      <c r="D327" s="10">
        <v>134</v>
      </c>
      <c r="E327" s="33">
        <v>30.53</v>
      </c>
      <c r="F327" s="40">
        <v>157.4</v>
      </c>
      <c r="G327" s="9">
        <f>D327*E327</f>
        <v>4091.02</v>
      </c>
      <c r="H327" s="12">
        <f>F327/E327</f>
        <v>5.155584670815591</v>
      </c>
    </row>
    <row r="328" spans="2:8" ht="13.5">
      <c r="B328" s="11"/>
      <c r="C328" s="61">
        <v>27</v>
      </c>
      <c r="D328" s="10">
        <v>128</v>
      </c>
      <c r="E328" s="33">
        <v>20</v>
      </c>
      <c r="F328" s="40">
        <v>122.6</v>
      </c>
      <c r="G328" s="9">
        <f>D328*E328</f>
        <v>2560</v>
      </c>
      <c r="H328" s="12">
        <f>F328/E328</f>
        <v>6.13</v>
      </c>
    </row>
    <row r="329" spans="2:8" ht="13.5">
      <c r="B329" s="11"/>
      <c r="C329" s="61">
        <v>28</v>
      </c>
      <c r="D329" s="10">
        <v>128</v>
      </c>
      <c r="E329" s="33">
        <v>20</v>
      </c>
      <c r="F329" s="51">
        <v>241.8</v>
      </c>
      <c r="G329" s="9">
        <f>D329*E329</f>
        <v>2560</v>
      </c>
      <c r="H329" s="48">
        <f>F329/(E329+E330)</f>
        <v>3.608955223880597</v>
      </c>
    </row>
    <row r="330" spans="2:8" ht="13.5">
      <c r="B330" s="11"/>
      <c r="C330" s="61">
        <v>29</v>
      </c>
      <c r="D330" s="10">
        <v>134</v>
      </c>
      <c r="E330" s="33">
        <v>47</v>
      </c>
      <c r="F330" s="53"/>
      <c r="G330" s="9">
        <f>D330*E330</f>
        <v>6298</v>
      </c>
      <c r="H330" s="50"/>
    </row>
    <row r="331" spans="2:8" ht="14.25" thickBot="1">
      <c r="B331" s="11"/>
      <c r="C331" s="61">
        <v>30</v>
      </c>
      <c r="D331" s="10">
        <v>128</v>
      </c>
      <c r="E331" s="33">
        <v>49.44</v>
      </c>
      <c r="F331" s="40">
        <v>184.4</v>
      </c>
      <c r="G331" s="9">
        <f t="shared" si="22"/>
        <v>6328.32</v>
      </c>
      <c r="H331" s="12">
        <f t="shared" si="21"/>
        <v>3.729773462783172</v>
      </c>
    </row>
    <row r="332" spans="2:8" ht="14.25" thickBot="1">
      <c r="B332" s="54" t="s">
        <v>7</v>
      </c>
      <c r="C332" s="55"/>
      <c r="D332" s="25">
        <f>AVERAGE(D302:D331)</f>
        <v>133.53333333333333</v>
      </c>
      <c r="E332" s="35">
        <f>SUM(E302:E331)</f>
        <v>1277.28</v>
      </c>
      <c r="F332" s="42">
        <f>SUM(F302:F331)</f>
        <v>5901.900000000001</v>
      </c>
      <c r="G332" s="21">
        <f>SUM(G302:G331)</f>
        <v>170931.23</v>
      </c>
      <c r="H332" s="22">
        <f t="shared" si="21"/>
        <v>4.620678316422398</v>
      </c>
    </row>
    <row r="333" ht="14.25" thickBot="1"/>
    <row r="334" spans="2:8" ht="27.75" thickBot="1">
      <c r="B334" s="5" t="s">
        <v>1</v>
      </c>
      <c r="C334" s="6" t="s">
        <v>30</v>
      </c>
      <c r="D334" s="23" t="s">
        <v>12</v>
      </c>
      <c r="E334" s="31" t="s">
        <v>3</v>
      </c>
      <c r="F334" s="38" t="s">
        <v>4</v>
      </c>
      <c r="G334" s="7" t="s">
        <v>11</v>
      </c>
      <c r="H334" s="8" t="s">
        <v>5</v>
      </c>
    </row>
    <row r="335" spans="2:8" ht="13.5">
      <c r="B335" s="13" t="s">
        <v>19</v>
      </c>
      <c r="C335" s="60">
        <v>1</v>
      </c>
      <c r="D335" s="24">
        <v>128</v>
      </c>
      <c r="E335" s="32">
        <v>61.65</v>
      </c>
      <c r="F335" s="40">
        <v>304.5</v>
      </c>
      <c r="G335" s="14">
        <f>D335*E335</f>
        <v>7891.2</v>
      </c>
      <c r="H335" s="12">
        <f aca="true" t="shared" si="23" ref="H335:H361">F335/E335</f>
        <v>4.9391727493917275</v>
      </c>
    </row>
    <row r="336" spans="2:8" ht="13.5">
      <c r="B336" s="11"/>
      <c r="C336" s="61">
        <v>2</v>
      </c>
      <c r="D336" s="10">
        <v>127</v>
      </c>
      <c r="E336" s="33">
        <v>41.02</v>
      </c>
      <c r="F336" s="40">
        <v>200</v>
      </c>
      <c r="G336" s="9">
        <f aca="true" t="shared" si="24" ref="G336:G360">D336*E336</f>
        <v>5209.54</v>
      </c>
      <c r="H336" s="12">
        <f t="shared" si="23"/>
        <v>4.875670404680643</v>
      </c>
    </row>
    <row r="337" spans="2:8" ht="13.5">
      <c r="B337" s="11"/>
      <c r="C337" s="61">
        <v>3</v>
      </c>
      <c r="D337" s="10">
        <v>128</v>
      </c>
      <c r="E337" s="33">
        <v>50.18</v>
      </c>
      <c r="F337" s="40">
        <v>134.4</v>
      </c>
      <c r="G337" s="9">
        <f t="shared" si="24"/>
        <v>6423.04</v>
      </c>
      <c r="H337" s="12">
        <f t="shared" si="23"/>
        <v>2.678357911518533</v>
      </c>
    </row>
    <row r="338" spans="2:8" ht="13.5">
      <c r="B338" s="11"/>
      <c r="C338" s="61">
        <v>4</v>
      </c>
      <c r="D338" s="10">
        <v>128</v>
      </c>
      <c r="E338" s="33">
        <v>53.3</v>
      </c>
      <c r="F338" s="40">
        <v>271.3</v>
      </c>
      <c r="G338" s="9">
        <f t="shared" si="24"/>
        <v>6822.4</v>
      </c>
      <c r="H338" s="12">
        <f t="shared" si="23"/>
        <v>5.090056285178237</v>
      </c>
    </row>
    <row r="339" spans="2:8" ht="13.5">
      <c r="B339" s="11"/>
      <c r="C339" s="61">
        <v>5</v>
      </c>
      <c r="D339" s="10">
        <v>128</v>
      </c>
      <c r="E339" s="33">
        <v>20</v>
      </c>
      <c r="F339" s="51">
        <v>286.6</v>
      </c>
      <c r="G339" s="9">
        <f t="shared" si="24"/>
        <v>2560</v>
      </c>
      <c r="H339" s="48">
        <f>F339/(E339+E340)</f>
        <v>3.575349301397206</v>
      </c>
    </row>
    <row r="340" spans="2:8" ht="13.5">
      <c r="B340" s="11"/>
      <c r="C340" s="61">
        <v>6</v>
      </c>
      <c r="D340" s="10">
        <v>128</v>
      </c>
      <c r="E340" s="33">
        <v>60.16</v>
      </c>
      <c r="F340" s="53"/>
      <c r="G340" s="9">
        <f t="shared" si="24"/>
        <v>7700.48</v>
      </c>
      <c r="H340" s="50"/>
    </row>
    <row r="341" spans="2:8" ht="13.5">
      <c r="B341" s="11"/>
      <c r="C341" s="61">
        <v>7</v>
      </c>
      <c r="D341" s="10">
        <v>128</v>
      </c>
      <c r="E341" s="33">
        <v>52.07</v>
      </c>
      <c r="F341" s="40">
        <v>273.7</v>
      </c>
      <c r="G341" s="9">
        <f t="shared" si="24"/>
        <v>6664.96</v>
      </c>
      <c r="H341" s="12">
        <f t="shared" si="23"/>
        <v>5.256385634722489</v>
      </c>
    </row>
    <row r="342" spans="2:8" ht="13.5">
      <c r="B342" s="11"/>
      <c r="C342" s="61">
        <v>8</v>
      </c>
      <c r="D342" s="10">
        <v>140</v>
      </c>
      <c r="E342" s="33">
        <v>37.11</v>
      </c>
      <c r="F342" s="40">
        <v>161.7</v>
      </c>
      <c r="G342" s="9">
        <f t="shared" si="24"/>
        <v>5195.4</v>
      </c>
      <c r="H342" s="12">
        <f t="shared" si="23"/>
        <v>4.357316087308003</v>
      </c>
    </row>
    <row r="343" spans="2:8" ht="13.5">
      <c r="B343" s="11"/>
      <c r="C343" s="61">
        <v>9</v>
      </c>
      <c r="D343" s="10">
        <v>135</v>
      </c>
      <c r="E343" s="33">
        <v>50.46</v>
      </c>
      <c r="F343" s="40">
        <v>314.6</v>
      </c>
      <c r="G343" s="9">
        <f t="shared" si="24"/>
        <v>6812.1</v>
      </c>
      <c r="H343" s="12">
        <f t="shared" si="23"/>
        <v>6.234641300039636</v>
      </c>
    </row>
    <row r="344" spans="2:8" ht="13.5">
      <c r="B344" s="11"/>
      <c r="C344" s="61">
        <v>10</v>
      </c>
      <c r="D344" s="10">
        <v>135</v>
      </c>
      <c r="E344" s="33">
        <v>36.23</v>
      </c>
      <c r="F344" s="40">
        <v>215.7</v>
      </c>
      <c r="G344" s="9">
        <f t="shared" si="24"/>
        <v>4891.049999999999</v>
      </c>
      <c r="H344" s="12">
        <f t="shared" si="23"/>
        <v>5.953629588738615</v>
      </c>
    </row>
    <row r="345" spans="2:8" ht="13.5">
      <c r="B345" s="11"/>
      <c r="C345" s="61">
        <v>11</v>
      </c>
      <c r="D345" s="10">
        <v>142</v>
      </c>
      <c r="E345" s="33">
        <v>53.8</v>
      </c>
      <c r="F345" s="40">
        <v>228.2</v>
      </c>
      <c r="G345" s="9">
        <f t="shared" si="24"/>
        <v>7639.599999999999</v>
      </c>
      <c r="H345" s="12">
        <f t="shared" si="23"/>
        <v>4.241635687732342</v>
      </c>
    </row>
    <row r="346" spans="2:8" ht="13.5">
      <c r="B346" s="11"/>
      <c r="C346" s="61">
        <v>12</v>
      </c>
      <c r="D346" s="10">
        <v>141</v>
      </c>
      <c r="E346" s="33">
        <v>47.12</v>
      </c>
      <c r="F346" s="40">
        <v>268.4</v>
      </c>
      <c r="G346" s="9">
        <f t="shared" si="24"/>
        <v>6643.92</v>
      </c>
      <c r="H346" s="12">
        <f t="shared" si="23"/>
        <v>5.696095076400679</v>
      </c>
    </row>
    <row r="347" spans="2:8" ht="13.5">
      <c r="B347" s="11"/>
      <c r="C347" s="61">
        <v>13</v>
      </c>
      <c r="D347" s="10">
        <v>142</v>
      </c>
      <c r="E347" s="33">
        <v>40.14</v>
      </c>
      <c r="F347" s="40">
        <v>202.1</v>
      </c>
      <c r="G347" s="9">
        <f t="shared" si="24"/>
        <v>5699.88</v>
      </c>
      <c r="H347" s="12">
        <f t="shared" si="23"/>
        <v>5.034877927254609</v>
      </c>
    </row>
    <row r="348" spans="2:8" ht="13.5">
      <c r="B348" s="11"/>
      <c r="C348" s="61">
        <v>14</v>
      </c>
      <c r="D348" s="10">
        <v>143</v>
      </c>
      <c r="E348" s="33">
        <v>47.54</v>
      </c>
      <c r="F348" s="40">
        <v>254.1</v>
      </c>
      <c r="G348" s="9">
        <f t="shared" si="24"/>
        <v>6798.22</v>
      </c>
      <c r="H348" s="12">
        <f t="shared" si="23"/>
        <v>5.344972654606647</v>
      </c>
    </row>
    <row r="349" spans="2:8" ht="13.5">
      <c r="B349" s="11"/>
      <c r="C349" s="61">
        <v>15</v>
      </c>
      <c r="D349" s="10">
        <v>141</v>
      </c>
      <c r="E349" s="33">
        <v>55.52</v>
      </c>
      <c r="F349" s="40">
        <v>386.1</v>
      </c>
      <c r="G349" s="9">
        <f t="shared" si="24"/>
        <v>7828.320000000001</v>
      </c>
      <c r="H349" s="12">
        <f t="shared" si="23"/>
        <v>6.954250720461095</v>
      </c>
    </row>
    <row r="350" spans="2:8" ht="13.5">
      <c r="B350" s="11"/>
      <c r="C350" s="61">
        <v>16</v>
      </c>
      <c r="D350" s="10">
        <v>148</v>
      </c>
      <c r="E350" s="33">
        <v>28.66</v>
      </c>
      <c r="F350" s="40">
        <v>119.6</v>
      </c>
      <c r="G350" s="9">
        <f t="shared" si="24"/>
        <v>4241.68</v>
      </c>
      <c r="H350" s="12">
        <f t="shared" si="23"/>
        <v>4.1730635031402645</v>
      </c>
    </row>
    <row r="351" spans="2:8" ht="13.5">
      <c r="B351" s="11"/>
      <c r="C351" s="61">
        <v>17</v>
      </c>
      <c r="D351" s="10">
        <v>148</v>
      </c>
      <c r="E351" s="33">
        <v>20</v>
      </c>
      <c r="F351" s="51">
        <v>262.4</v>
      </c>
      <c r="G351" s="9">
        <f t="shared" si="24"/>
        <v>2960</v>
      </c>
      <c r="H351" s="48">
        <f>F351/(E351+E352)</f>
        <v>3.951807228915662</v>
      </c>
    </row>
    <row r="352" spans="2:8" ht="13.5">
      <c r="B352" s="11"/>
      <c r="C352" s="61">
        <v>18</v>
      </c>
      <c r="D352" s="10">
        <v>142</v>
      </c>
      <c r="E352" s="33">
        <v>46.4</v>
      </c>
      <c r="F352" s="53"/>
      <c r="G352" s="9">
        <f t="shared" si="24"/>
        <v>6588.8</v>
      </c>
      <c r="H352" s="50"/>
    </row>
    <row r="353" spans="2:8" ht="13.5">
      <c r="B353" s="11"/>
      <c r="C353" s="61">
        <v>19</v>
      </c>
      <c r="D353" s="10">
        <v>153</v>
      </c>
      <c r="E353" s="33">
        <v>55.1</v>
      </c>
      <c r="F353" s="40">
        <v>292.9</v>
      </c>
      <c r="G353" s="9">
        <f t="shared" si="24"/>
        <v>8430.300000000001</v>
      </c>
      <c r="H353" s="12">
        <f t="shared" si="23"/>
        <v>5.31578947368421</v>
      </c>
    </row>
    <row r="354" spans="2:8" ht="13.5">
      <c r="B354" s="11"/>
      <c r="C354" s="61">
        <v>20</v>
      </c>
      <c r="D354" s="10">
        <v>152</v>
      </c>
      <c r="E354" s="33">
        <v>25.55</v>
      </c>
      <c r="F354" s="40">
        <v>149.7</v>
      </c>
      <c r="G354" s="9">
        <f t="shared" si="24"/>
        <v>3883.6</v>
      </c>
      <c r="H354" s="12">
        <f t="shared" si="23"/>
        <v>5.859099804305283</v>
      </c>
    </row>
    <row r="355" spans="2:8" ht="13.5">
      <c r="B355" s="11"/>
      <c r="C355" s="61">
        <v>21</v>
      </c>
      <c r="D355" s="10">
        <v>152</v>
      </c>
      <c r="E355" s="33">
        <v>20</v>
      </c>
      <c r="F355" s="51">
        <v>260.4</v>
      </c>
      <c r="G355" s="9">
        <f t="shared" si="24"/>
        <v>3040</v>
      </c>
      <c r="H355" s="48">
        <f>F355/(E355+E356)</f>
        <v>3.5203460862511826</v>
      </c>
    </row>
    <row r="356" spans="2:8" ht="13.5">
      <c r="B356" s="11"/>
      <c r="C356" s="61">
        <v>22</v>
      </c>
      <c r="D356" s="10">
        <v>147</v>
      </c>
      <c r="E356" s="33">
        <v>53.97</v>
      </c>
      <c r="F356" s="53"/>
      <c r="G356" s="9">
        <f t="shared" si="24"/>
        <v>7933.59</v>
      </c>
      <c r="H356" s="50"/>
    </row>
    <row r="357" spans="2:8" ht="13.5">
      <c r="B357" s="11"/>
      <c r="C357" s="61">
        <v>23</v>
      </c>
      <c r="D357" s="10">
        <v>147</v>
      </c>
      <c r="E357" s="33">
        <v>33.37</v>
      </c>
      <c r="F357" s="40">
        <v>187.9</v>
      </c>
      <c r="G357" s="9">
        <f t="shared" si="24"/>
        <v>4905.389999999999</v>
      </c>
      <c r="H357" s="12">
        <f t="shared" si="23"/>
        <v>5.630806113275398</v>
      </c>
    </row>
    <row r="358" spans="2:8" ht="13.5">
      <c r="B358" s="11"/>
      <c r="C358" s="61">
        <v>24</v>
      </c>
      <c r="D358" s="10">
        <v>162</v>
      </c>
      <c r="E358" s="33">
        <v>15.66</v>
      </c>
      <c r="F358" s="40">
        <v>73.4</v>
      </c>
      <c r="G358" s="9">
        <f t="shared" si="24"/>
        <v>2536.92</v>
      </c>
      <c r="H358" s="12">
        <f t="shared" si="23"/>
        <v>4.687100893997446</v>
      </c>
    </row>
    <row r="359" spans="2:8" ht="13.5">
      <c r="B359" s="11"/>
      <c r="C359" s="61">
        <v>25</v>
      </c>
      <c r="D359" s="10">
        <v>162</v>
      </c>
      <c r="E359" s="33">
        <v>20</v>
      </c>
      <c r="F359" s="51">
        <v>281.4</v>
      </c>
      <c r="G359" s="9">
        <f t="shared" si="24"/>
        <v>3240</v>
      </c>
      <c r="H359" s="48">
        <f>F359/(E359+E360)</f>
        <v>4.739767559373421</v>
      </c>
    </row>
    <row r="360" spans="2:8" ht="14.25" thickBot="1">
      <c r="B360" s="11"/>
      <c r="C360" s="61">
        <v>26</v>
      </c>
      <c r="D360" s="10">
        <v>152</v>
      </c>
      <c r="E360" s="33">
        <v>39.37</v>
      </c>
      <c r="F360" s="53"/>
      <c r="G360" s="9">
        <f t="shared" si="24"/>
        <v>5984.24</v>
      </c>
      <c r="H360" s="50"/>
    </row>
    <row r="361" spans="2:8" ht="14.25" thickBot="1">
      <c r="B361" s="54" t="s">
        <v>7</v>
      </c>
      <c r="C361" s="55"/>
      <c r="D361" s="25">
        <f>AVERAGE(D335:D360)</f>
        <v>141.5</v>
      </c>
      <c r="E361" s="35">
        <f>SUM(E335:E360)</f>
        <v>1064.3799999999997</v>
      </c>
      <c r="F361" s="42">
        <f>SUM(F335:F360)</f>
        <v>5129.099999999998</v>
      </c>
      <c r="G361" s="21">
        <f>SUM(G335:G360)</f>
        <v>148524.63000000003</v>
      </c>
      <c r="H361" s="22">
        <f t="shared" si="23"/>
        <v>4.818861684736653</v>
      </c>
    </row>
    <row r="363" ht="14.25" thickBot="1"/>
    <row r="364" spans="2:8" ht="27.75" thickBot="1">
      <c r="B364" s="5" t="s">
        <v>1</v>
      </c>
      <c r="C364" s="6" t="s">
        <v>30</v>
      </c>
      <c r="D364" s="23" t="s">
        <v>12</v>
      </c>
      <c r="E364" s="31" t="s">
        <v>3</v>
      </c>
      <c r="F364" s="38" t="s">
        <v>4</v>
      </c>
      <c r="G364" s="7" t="s">
        <v>11</v>
      </c>
      <c r="H364" s="8" t="s">
        <v>5</v>
      </c>
    </row>
    <row r="365" spans="2:8" ht="13.5">
      <c r="B365" s="13" t="s">
        <v>20</v>
      </c>
      <c r="C365" s="60">
        <v>1</v>
      </c>
      <c r="D365" s="24">
        <v>155</v>
      </c>
      <c r="E365" s="32">
        <v>35.71</v>
      </c>
      <c r="F365" s="40">
        <v>187.4</v>
      </c>
      <c r="G365" s="14">
        <f>D365*E365</f>
        <v>5535.05</v>
      </c>
      <c r="H365" s="12">
        <f>F365/E365</f>
        <v>5.247829739568748</v>
      </c>
    </row>
    <row r="366" spans="2:8" ht="13.5">
      <c r="B366" s="11"/>
      <c r="C366" s="61">
        <v>2</v>
      </c>
      <c r="D366" s="10">
        <v>155</v>
      </c>
      <c r="E366" s="33">
        <v>20</v>
      </c>
      <c r="F366" s="51">
        <v>322.8</v>
      </c>
      <c r="G366" s="9">
        <f>D366*E366</f>
        <v>3100</v>
      </c>
      <c r="H366" s="48">
        <f>F366/(E366+E367+E368)</f>
        <v>3.309072270630446</v>
      </c>
    </row>
    <row r="367" spans="2:8" ht="13.5">
      <c r="B367" s="11"/>
      <c r="C367" s="61">
        <v>3</v>
      </c>
      <c r="D367" s="10">
        <v>149</v>
      </c>
      <c r="E367" s="33">
        <v>19.5</v>
      </c>
      <c r="F367" s="52"/>
      <c r="G367" s="9">
        <f>D367*E367</f>
        <v>2905.5</v>
      </c>
      <c r="H367" s="49"/>
    </row>
    <row r="368" spans="2:8" ht="13.5">
      <c r="B368" s="11"/>
      <c r="C368" s="61">
        <v>4</v>
      </c>
      <c r="D368" s="10">
        <v>154</v>
      </c>
      <c r="E368" s="33">
        <v>58.05</v>
      </c>
      <c r="F368" s="53"/>
      <c r="G368" s="9">
        <f aca="true" t="shared" si="25" ref="G368:G383">D368*E368</f>
        <v>8939.699999999999</v>
      </c>
      <c r="H368" s="50"/>
    </row>
    <row r="369" spans="2:8" ht="13.5">
      <c r="B369" s="11"/>
      <c r="C369" s="61">
        <v>5</v>
      </c>
      <c r="D369" s="10">
        <v>150</v>
      </c>
      <c r="E369" s="33">
        <v>22.93</v>
      </c>
      <c r="F369" s="40">
        <v>101.3</v>
      </c>
      <c r="G369" s="9">
        <f t="shared" si="25"/>
        <v>3439.5</v>
      </c>
      <c r="H369" s="12">
        <f aca="true" t="shared" si="26" ref="H369:H383">F369/E369</f>
        <v>4.417793283907544</v>
      </c>
    </row>
    <row r="370" spans="2:8" ht="13.5">
      <c r="B370" s="11"/>
      <c r="C370" s="61">
        <v>6</v>
      </c>
      <c r="D370" s="10">
        <v>150</v>
      </c>
      <c r="E370" s="33">
        <v>20</v>
      </c>
      <c r="F370" s="51">
        <v>432.6</v>
      </c>
      <c r="G370" s="9">
        <f t="shared" si="25"/>
        <v>3000</v>
      </c>
      <c r="H370" s="48">
        <f>F370/SUM(E370:E374)</f>
        <v>3.6776332568222396</v>
      </c>
    </row>
    <row r="371" spans="2:8" ht="13.5">
      <c r="B371" s="11"/>
      <c r="C371" s="61">
        <v>7</v>
      </c>
      <c r="D371" s="10">
        <v>150</v>
      </c>
      <c r="E371" s="33">
        <v>20</v>
      </c>
      <c r="F371" s="52"/>
      <c r="G371" s="9">
        <f t="shared" si="25"/>
        <v>3000</v>
      </c>
      <c r="H371" s="49"/>
    </row>
    <row r="372" spans="2:8" ht="13.5">
      <c r="B372" s="11"/>
      <c r="C372" s="61">
        <v>8</v>
      </c>
      <c r="D372" s="10">
        <v>150</v>
      </c>
      <c r="E372" s="33">
        <v>20</v>
      </c>
      <c r="F372" s="52"/>
      <c r="G372" s="9">
        <f>D372*E372</f>
        <v>3000</v>
      </c>
      <c r="H372" s="49"/>
    </row>
    <row r="373" spans="2:8" ht="13.5">
      <c r="B373" s="11"/>
      <c r="C373" s="61">
        <v>9</v>
      </c>
      <c r="D373" s="10">
        <v>150</v>
      </c>
      <c r="E373" s="33">
        <v>20</v>
      </c>
      <c r="F373" s="52"/>
      <c r="G373" s="9">
        <f>D373*E373</f>
        <v>3000</v>
      </c>
      <c r="H373" s="49"/>
    </row>
    <row r="374" spans="2:8" ht="13.5">
      <c r="B374" s="11"/>
      <c r="C374" s="61">
        <v>10</v>
      </c>
      <c r="D374" s="10">
        <v>151</v>
      </c>
      <c r="E374" s="33">
        <v>37.63</v>
      </c>
      <c r="F374" s="53"/>
      <c r="G374" s="9">
        <f t="shared" si="25"/>
        <v>5682.13</v>
      </c>
      <c r="H374" s="50"/>
    </row>
    <row r="375" spans="2:8" ht="13.5">
      <c r="B375" s="11"/>
      <c r="C375" s="61">
        <v>11</v>
      </c>
      <c r="D375" s="10">
        <v>180</v>
      </c>
      <c r="E375" s="33">
        <v>47.55</v>
      </c>
      <c r="F375" s="40">
        <v>280.6</v>
      </c>
      <c r="G375" s="9">
        <f t="shared" si="25"/>
        <v>8559</v>
      </c>
      <c r="H375" s="12">
        <f t="shared" si="26"/>
        <v>5.901156677181914</v>
      </c>
    </row>
    <row r="376" spans="2:8" ht="13.5">
      <c r="B376" s="11"/>
      <c r="C376" s="61">
        <v>12</v>
      </c>
      <c r="D376" s="10">
        <v>185</v>
      </c>
      <c r="E376" s="33">
        <v>39.03</v>
      </c>
      <c r="F376" s="40">
        <v>168</v>
      </c>
      <c r="G376" s="9">
        <f t="shared" si="25"/>
        <v>7220.55</v>
      </c>
      <c r="H376" s="12">
        <f t="shared" si="26"/>
        <v>4.304381245196003</v>
      </c>
    </row>
    <row r="377" spans="2:8" ht="13.5">
      <c r="B377" s="11"/>
      <c r="C377" s="61">
        <v>13</v>
      </c>
      <c r="D377" s="10">
        <v>171</v>
      </c>
      <c r="E377" s="33">
        <v>40.6</v>
      </c>
      <c r="F377" s="40">
        <v>312.5</v>
      </c>
      <c r="G377" s="9">
        <f t="shared" si="25"/>
        <v>6942.6</v>
      </c>
      <c r="H377" s="12">
        <f t="shared" si="26"/>
        <v>7.697044334975369</v>
      </c>
    </row>
    <row r="378" spans="2:8" ht="13.5">
      <c r="B378" s="11"/>
      <c r="C378" s="61">
        <v>14</v>
      </c>
      <c r="D378" s="10">
        <v>170</v>
      </c>
      <c r="E378" s="33">
        <v>57.86</v>
      </c>
      <c r="F378" s="40">
        <v>429.5</v>
      </c>
      <c r="G378" s="9">
        <f t="shared" si="25"/>
        <v>9836.2</v>
      </c>
      <c r="H378" s="12">
        <f t="shared" si="26"/>
        <v>7.423090217767024</v>
      </c>
    </row>
    <row r="379" spans="2:8" ht="13.5">
      <c r="B379" s="11"/>
      <c r="C379" s="61">
        <v>15</v>
      </c>
      <c r="D379" s="10">
        <v>137</v>
      </c>
      <c r="E379" s="33">
        <v>50.77</v>
      </c>
      <c r="F379" s="40">
        <v>250.4</v>
      </c>
      <c r="G379" s="9">
        <f t="shared" si="25"/>
        <v>6955.490000000001</v>
      </c>
      <c r="H379" s="12">
        <f t="shared" si="26"/>
        <v>4.93204648414418</v>
      </c>
    </row>
    <row r="380" spans="2:8" ht="13.5">
      <c r="B380" s="11"/>
      <c r="C380" s="61">
        <v>16</v>
      </c>
      <c r="D380" s="10">
        <v>133</v>
      </c>
      <c r="E380" s="33">
        <v>20</v>
      </c>
      <c r="F380" s="51">
        <v>328</v>
      </c>
      <c r="G380" s="9">
        <f t="shared" si="25"/>
        <v>2660</v>
      </c>
      <c r="H380" s="48">
        <f>F380/SUM(E380:E382)</f>
        <v>3.9066222010481177</v>
      </c>
    </row>
    <row r="381" spans="2:8" ht="13.5">
      <c r="B381" s="11"/>
      <c r="C381" s="60">
        <v>17</v>
      </c>
      <c r="D381" s="10">
        <v>136</v>
      </c>
      <c r="E381" s="33">
        <v>10</v>
      </c>
      <c r="F381" s="52"/>
      <c r="G381" s="9">
        <f t="shared" si="25"/>
        <v>1360</v>
      </c>
      <c r="H381" s="49"/>
    </row>
    <row r="382" spans="2:8" ht="13.5">
      <c r="B382" s="11"/>
      <c r="C382" s="61">
        <v>18</v>
      </c>
      <c r="D382" s="10">
        <v>130</v>
      </c>
      <c r="E382" s="33">
        <v>53.96</v>
      </c>
      <c r="F382" s="53"/>
      <c r="G382" s="9">
        <f t="shared" si="25"/>
        <v>7014.8</v>
      </c>
      <c r="H382" s="50"/>
    </row>
    <row r="383" spans="2:8" ht="14.25" thickBot="1">
      <c r="B383" s="11"/>
      <c r="C383" s="61">
        <v>19</v>
      </c>
      <c r="D383" s="10">
        <v>116</v>
      </c>
      <c r="E383" s="33">
        <v>37.09</v>
      </c>
      <c r="F383" s="40">
        <v>173.5</v>
      </c>
      <c r="G383" s="9">
        <f t="shared" si="25"/>
        <v>4302.4400000000005</v>
      </c>
      <c r="H383" s="12">
        <f t="shared" si="26"/>
        <v>4.677810730655163</v>
      </c>
    </row>
    <row r="384" spans="2:8" ht="14.25" thickBot="1">
      <c r="B384" s="54" t="s">
        <v>7</v>
      </c>
      <c r="C384" s="55"/>
      <c r="D384" s="25">
        <f>AVERAGE(D365:D383)</f>
        <v>151.1578947368421</v>
      </c>
      <c r="E384" s="35">
        <f>SUM(E365:E383)</f>
        <v>630.6800000000001</v>
      </c>
      <c r="F384" s="42">
        <f>SUM(F365:F383)</f>
        <v>2986.6</v>
      </c>
      <c r="G384" s="21">
        <f>SUM(G365:G383)</f>
        <v>96452.96</v>
      </c>
      <c r="H384" s="22">
        <f>F384/E384</f>
        <v>4.735523561869727</v>
      </c>
    </row>
    <row r="386" ht="14.25" thickBot="1"/>
    <row r="387" spans="2:8" ht="27.75" thickBot="1">
      <c r="B387" s="5" t="s">
        <v>1</v>
      </c>
      <c r="C387" s="6" t="s">
        <v>2</v>
      </c>
      <c r="D387" s="23" t="s">
        <v>12</v>
      </c>
      <c r="E387" s="31" t="s">
        <v>3</v>
      </c>
      <c r="F387" s="38" t="s">
        <v>4</v>
      </c>
      <c r="G387" s="7" t="s">
        <v>11</v>
      </c>
      <c r="H387" s="8" t="s">
        <v>5</v>
      </c>
    </row>
    <row r="388" spans="2:8" ht="13.5">
      <c r="B388" s="13" t="s">
        <v>21</v>
      </c>
      <c r="C388" s="60">
        <v>1</v>
      </c>
      <c r="D388" s="24">
        <v>105</v>
      </c>
      <c r="E388" s="32">
        <v>57.89</v>
      </c>
      <c r="F388" s="40">
        <v>295.8</v>
      </c>
      <c r="G388" s="14">
        <f>D388*E388</f>
        <v>6078.45</v>
      </c>
      <c r="H388" s="12">
        <f>F388/E388</f>
        <v>5.109690792883054</v>
      </c>
    </row>
    <row r="389" spans="2:8" ht="13.5">
      <c r="B389" s="11"/>
      <c r="C389" s="61">
        <v>2</v>
      </c>
      <c r="D389" s="10">
        <v>105</v>
      </c>
      <c r="E389" s="33">
        <v>20</v>
      </c>
      <c r="F389" s="51">
        <v>371</v>
      </c>
      <c r="G389" s="9">
        <f aca="true" t="shared" si="27" ref="G389:G418">D389*E389</f>
        <v>2100</v>
      </c>
      <c r="H389" s="48">
        <f>F389/(E389+E390)</f>
        <v>6.677465802735781</v>
      </c>
    </row>
    <row r="390" spans="2:8" ht="13.5">
      <c r="B390" s="11"/>
      <c r="C390" s="61">
        <v>3</v>
      </c>
      <c r="D390" s="10">
        <v>109</v>
      </c>
      <c r="E390" s="33">
        <v>35.56</v>
      </c>
      <c r="F390" s="53"/>
      <c r="G390" s="9">
        <f t="shared" si="27"/>
        <v>3876.0400000000004</v>
      </c>
      <c r="H390" s="50"/>
    </row>
    <row r="391" spans="2:8" ht="13.5">
      <c r="B391" s="11"/>
      <c r="C391" s="61">
        <v>4</v>
      </c>
      <c r="D391" s="10">
        <v>109</v>
      </c>
      <c r="E391" s="33">
        <v>20</v>
      </c>
      <c r="F391" s="51">
        <v>266.8</v>
      </c>
      <c r="G391" s="9">
        <f t="shared" si="27"/>
        <v>2180</v>
      </c>
      <c r="H391" s="48">
        <f>F391/(E391+E392)</f>
        <v>3.969647373902693</v>
      </c>
    </row>
    <row r="392" spans="2:8" ht="13.5">
      <c r="B392" s="11"/>
      <c r="C392" s="61">
        <v>5</v>
      </c>
      <c r="D392" s="10">
        <v>109</v>
      </c>
      <c r="E392" s="33">
        <v>47.21</v>
      </c>
      <c r="F392" s="53"/>
      <c r="G392" s="9">
        <f t="shared" si="27"/>
        <v>5145.89</v>
      </c>
      <c r="H392" s="50"/>
    </row>
    <row r="393" spans="2:8" ht="13.5">
      <c r="B393" s="11"/>
      <c r="C393" s="61">
        <v>6</v>
      </c>
      <c r="D393" s="10">
        <v>113</v>
      </c>
      <c r="E393" s="33">
        <v>22.22</v>
      </c>
      <c r="F393" s="40">
        <v>88.4</v>
      </c>
      <c r="G393" s="9">
        <f t="shared" si="27"/>
        <v>2510.8599999999997</v>
      </c>
      <c r="H393" s="12">
        <f aca="true" t="shared" si="28" ref="H393:H418">F393/E393</f>
        <v>3.978397839783979</v>
      </c>
    </row>
    <row r="394" spans="2:8" ht="13.5">
      <c r="B394" s="11"/>
      <c r="C394" s="61">
        <v>7</v>
      </c>
      <c r="D394" s="10">
        <v>113</v>
      </c>
      <c r="E394" s="33">
        <v>20</v>
      </c>
      <c r="F394" s="51">
        <v>257.9</v>
      </c>
      <c r="G394" s="9">
        <f t="shared" si="27"/>
        <v>2260</v>
      </c>
      <c r="H394" s="48">
        <f>F394/(E394+E395)</f>
        <v>3.8700480192076827</v>
      </c>
    </row>
    <row r="395" spans="2:8" ht="13.5">
      <c r="B395" s="11"/>
      <c r="C395" s="61">
        <v>8</v>
      </c>
      <c r="D395" s="10">
        <v>113</v>
      </c>
      <c r="E395" s="33">
        <v>46.64</v>
      </c>
      <c r="F395" s="53"/>
      <c r="G395" s="9">
        <f t="shared" si="27"/>
        <v>5270.32</v>
      </c>
      <c r="H395" s="50"/>
    </row>
    <row r="396" spans="2:8" ht="13.5">
      <c r="B396" s="11"/>
      <c r="C396" s="61">
        <v>9</v>
      </c>
      <c r="D396" s="10">
        <v>116</v>
      </c>
      <c r="E396" s="33">
        <v>15.67</v>
      </c>
      <c r="F396" s="40">
        <v>81.7</v>
      </c>
      <c r="G396" s="9">
        <f t="shared" si="27"/>
        <v>1817.72</v>
      </c>
      <c r="H396" s="12">
        <f t="shared" si="28"/>
        <v>5.213784301212508</v>
      </c>
    </row>
    <row r="397" spans="2:8" ht="13.5">
      <c r="B397" s="11"/>
      <c r="C397" s="61">
        <v>10</v>
      </c>
      <c r="D397" s="10">
        <v>114</v>
      </c>
      <c r="E397" s="33">
        <v>33.96</v>
      </c>
      <c r="F397" s="40">
        <v>140.5</v>
      </c>
      <c r="G397" s="9">
        <f t="shared" si="27"/>
        <v>3871.44</v>
      </c>
      <c r="H397" s="12">
        <f t="shared" si="28"/>
        <v>4.137220259128386</v>
      </c>
    </row>
    <row r="398" spans="2:8" ht="13.5">
      <c r="B398" s="11"/>
      <c r="C398" s="61">
        <v>11</v>
      </c>
      <c r="D398" s="10">
        <v>113</v>
      </c>
      <c r="E398" s="33">
        <v>56.5</v>
      </c>
      <c r="F398" s="40">
        <v>317.5</v>
      </c>
      <c r="G398" s="9">
        <f t="shared" si="27"/>
        <v>6384.5</v>
      </c>
      <c r="H398" s="12">
        <f t="shared" si="28"/>
        <v>5.619469026548672</v>
      </c>
    </row>
    <row r="399" spans="2:8" ht="13.5">
      <c r="B399" s="11"/>
      <c r="C399" s="61">
        <v>12</v>
      </c>
      <c r="D399" s="10">
        <v>119</v>
      </c>
      <c r="E399" s="33">
        <v>12.76</v>
      </c>
      <c r="F399" s="40">
        <v>72.8</v>
      </c>
      <c r="G399" s="9">
        <f t="shared" si="27"/>
        <v>1518.44</v>
      </c>
      <c r="H399" s="12">
        <f t="shared" si="28"/>
        <v>5.705329153605016</v>
      </c>
    </row>
    <row r="400" spans="2:8" ht="13.5">
      <c r="B400" s="11"/>
      <c r="C400" s="61">
        <v>13</v>
      </c>
      <c r="D400" s="10">
        <v>119</v>
      </c>
      <c r="E400" s="33">
        <v>20</v>
      </c>
      <c r="F400" s="51">
        <v>176.7</v>
      </c>
      <c r="G400" s="9">
        <f t="shared" si="27"/>
        <v>2380</v>
      </c>
      <c r="H400" s="48">
        <f>F400/(E400+E401)</f>
        <v>3.60097819441614</v>
      </c>
    </row>
    <row r="401" spans="2:8" ht="13.5">
      <c r="B401" s="11"/>
      <c r="C401" s="61">
        <v>14</v>
      </c>
      <c r="D401" s="10">
        <v>120</v>
      </c>
      <c r="E401" s="33">
        <v>29.07</v>
      </c>
      <c r="F401" s="53"/>
      <c r="G401" s="9">
        <f t="shared" si="27"/>
        <v>3488.4</v>
      </c>
      <c r="H401" s="50"/>
    </row>
    <row r="402" spans="2:8" ht="13.5">
      <c r="B402" s="11"/>
      <c r="C402" s="61">
        <v>15</v>
      </c>
      <c r="D402" s="10">
        <v>120</v>
      </c>
      <c r="E402" s="33">
        <v>40.52</v>
      </c>
      <c r="F402" s="40">
        <v>258.5</v>
      </c>
      <c r="G402" s="9">
        <f t="shared" si="27"/>
        <v>4862.400000000001</v>
      </c>
      <c r="H402" s="12">
        <f t="shared" si="28"/>
        <v>6.379565646594274</v>
      </c>
    </row>
    <row r="403" spans="2:8" ht="13.5">
      <c r="B403" s="11"/>
      <c r="C403" s="61">
        <v>16</v>
      </c>
      <c r="D403" s="10">
        <v>126</v>
      </c>
      <c r="E403" s="33">
        <v>50.03</v>
      </c>
      <c r="F403" s="40">
        <v>280.4</v>
      </c>
      <c r="G403" s="9">
        <f t="shared" si="27"/>
        <v>6303.78</v>
      </c>
      <c r="H403" s="12">
        <f t="shared" si="28"/>
        <v>5.6046372176693975</v>
      </c>
    </row>
    <row r="404" spans="2:8" ht="13.5">
      <c r="B404" s="11"/>
      <c r="C404" s="61">
        <v>17</v>
      </c>
      <c r="D404" s="10">
        <v>124</v>
      </c>
      <c r="E404" s="33">
        <v>48.2</v>
      </c>
      <c r="F404" s="40">
        <v>350</v>
      </c>
      <c r="G404" s="9">
        <f t="shared" si="27"/>
        <v>5976.8</v>
      </c>
      <c r="H404" s="12">
        <f t="shared" si="28"/>
        <v>7.261410788381743</v>
      </c>
    </row>
    <row r="405" spans="2:8" ht="13.5">
      <c r="B405" s="11"/>
      <c r="C405" s="61">
        <v>18</v>
      </c>
      <c r="D405" s="10">
        <v>133</v>
      </c>
      <c r="E405" s="33">
        <v>39.09</v>
      </c>
      <c r="F405" s="40">
        <v>249.7</v>
      </c>
      <c r="G405" s="9">
        <f t="shared" si="27"/>
        <v>5198.97</v>
      </c>
      <c r="H405" s="12">
        <f t="shared" si="28"/>
        <v>6.387822972627269</v>
      </c>
    </row>
    <row r="406" spans="2:8" ht="13.5">
      <c r="B406" s="11"/>
      <c r="C406" s="61">
        <v>19</v>
      </c>
      <c r="D406" s="10">
        <v>127</v>
      </c>
      <c r="E406" s="33">
        <v>33.5</v>
      </c>
      <c r="F406" s="40">
        <v>186.7</v>
      </c>
      <c r="G406" s="9">
        <f t="shared" si="27"/>
        <v>4254.5</v>
      </c>
      <c r="H406" s="12">
        <f t="shared" si="28"/>
        <v>5.573134328358209</v>
      </c>
    </row>
    <row r="407" spans="2:8" ht="13.5">
      <c r="B407" s="11"/>
      <c r="C407" s="61">
        <v>20</v>
      </c>
      <c r="D407" s="10">
        <v>131</v>
      </c>
      <c r="E407" s="33">
        <v>33.87</v>
      </c>
      <c r="F407" s="40">
        <v>234.6</v>
      </c>
      <c r="G407" s="9">
        <f t="shared" si="27"/>
        <v>4436.969999999999</v>
      </c>
      <c r="H407" s="12">
        <f t="shared" si="28"/>
        <v>6.926483613817538</v>
      </c>
    </row>
    <row r="408" spans="2:8" ht="13.5">
      <c r="B408" s="11"/>
      <c r="C408" s="61">
        <v>21</v>
      </c>
      <c r="D408" s="10">
        <v>131</v>
      </c>
      <c r="E408" s="33">
        <v>6.79</v>
      </c>
      <c r="F408" s="40">
        <v>26.8</v>
      </c>
      <c r="G408" s="9">
        <f t="shared" si="27"/>
        <v>889.49</v>
      </c>
      <c r="H408" s="12">
        <f t="shared" si="28"/>
        <v>3.9469808541973492</v>
      </c>
    </row>
    <row r="409" spans="2:8" ht="13.5">
      <c r="B409" s="11"/>
      <c r="C409" s="61">
        <v>22</v>
      </c>
      <c r="D409" s="10">
        <v>131</v>
      </c>
      <c r="E409" s="33">
        <v>20</v>
      </c>
      <c r="F409" s="51">
        <v>396.6</v>
      </c>
      <c r="G409" s="9">
        <f t="shared" si="27"/>
        <v>2620</v>
      </c>
      <c r="H409" s="48">
        <f>F409/(E409+E410)</f>
        <v>6.34763124199744</v>
      </c>
    </row>
    <row r="410" spans="2:8" ht="13.5">
      <c r="B410" s="11"/>
      <c r="C410" s="61">
        <v>23</v>
      </c>
      <c r="D410" s="10">
        <v>127</v>
      </c>
      <c r="E410" s="33">
        <v>42.48</v>
      </c>
      <c r="F410" s="53"/>
      <c r="G410" s="9">
        <f t="shared" si="27"/>
        <v>5394.96</v>
      </c>
      <c r="H410" s="50"/>
    </row>
    <row r="411" spans="2:8" ht="13.5">
      <c r="B411" s="11"/>
      <c r="C411" s="61">
        <v>24</v>
      </c>
      <c r="D411" s="10">
        <v>135</v>
      </c>
      <c r="E411" s="33">
        <v>31.84</v>
      </c>
      <c r="F411" s="40">
        <v>220.5</v>
      </c>
      <c r="G411" s="9">
        <f t="shared" si="27"/>
        <v>4298.4</v>
      </c>
      <c r="H411" s="12">
        <f t="shared" si="28"/>
        <v>6.925251256281407</v>
      </c>
    </row>
    <row r="412" spans="2:8" ht="13.5">
      <c r="B412" s="11"/>
      <c r="C412" s="61">
        <v>25</v>
      </c>
      <c r="D412" s="10">
        <v>129</v>
      </c>
      <c r="E412" s="33">
        <v>16.36</v>
      </c>
      <c r="F412" s="40">
        <v>78.7</v>
      </c>
      <c r="G412" s="9">
        <f t="shared" si="27"/>
        <v>2110.44</v>
      </c>
      <c r="H412" s="12">
        <f t="shared" si="28"/>
        <v>4.810513447432763</v>
      </c>
    </row>
    <row r="413" spans="2:8" ht="13.5">
      <c r="B413" s="11"/>
      <c r="C413" s="61">
        <v>26</v>
      </c>
      <c r="D413" s="10">
        <v>127</v>
      </c>
      <c r="E413" s="33">
        <v>35.84</v>
      </c>
      <c r="F413" s="40">
        <v>225.9</v>
      </c>
      <c r="G413" s="9">
        <f t="shared" si="27"/>
        <v>4551.68</v>
      </c>
      <c r="H413" s="12">
        <f t="shared" si="28"/>
        <v>6.303013392857142</v>
      </c>
    </row>
    <row r="414" spans="2:8" ht="13.5">
      <c r="B414" s="11"/>
      <c r="C414" s="61">
        <v>27</v>
      </c>
      <c r="D414" s="10">
        <v>127</v>
      </c>
      <c r="E414" s="33">
        <v>27.93</v>
      </c>
      <c r="F414" s="40">
        <v>186.8</v>
      </c>
      <c r="G414" s="9">
        <f t="shared" si="27"/>
        <v>3547.11</v>
      </c>
      <c r="H414" s="12">
        <f t="shared" si="28"/>
        <v>6.688148943788042</v>
      </c>
    </row>
    <row r="415" spans="2:8" ht="13.5">
      <c r="B415" s="11"/>
      <c r="C415" s="61">
        <v>28</v>
      </c>
      <c r="D415" s="10">
        <v>126</v>
      </c>
      <c r="E415" s="33">
        <v>41.17</v>
      </c>
      <c r="F415" s="40">
        <v>237.2</v>
      </c>
      <c r="G415" s="9">
        <f t="shared" si="27"/>
        <v>5187.42</v>
      </c>
      <c r="H415" s="12">
        <f t="shared" si="28"/>
        <v>5.761476803497692</v>
      </c>
    </row>
    <row r="416" spans="2:8" ht="13.5">
      <c r="B416" s="11"/>
      <c r="C416" s="61">
        <v>29</v>
      </c>
      <c r="D416" s="10">
        <v>126</v>
      </c>
      <c r="E416" s="33">
        <v>20</v>
      </c>
      <c r="F416" s="51">
        <v>280.4</v>
      </c>
      <c r="G416" s="9">
        <f t="shared" si="27"/>
        <v>2520</v>
      </c>
      <c r="H416" s="48">
        <f>F416/(E416+E417)</f>
        <v>4.059649630809324</v>
      </c>
    </row>
    <row r="417" spans="2:8" ht="13.5">
      <c r="B417" s="11"/>
      <c r="C417" s="61">
        <v>30</v>
      </c>
      <c r="D417" s="10">
        <v>125</v>
      </c>
      <c r="E417" s="33">
        <v>49.07</v>
      </c>
      <c r="F417" s="53"/>
      <c r="G417" s="9">
        <f t="shared" si="27"/>
        <v>6133.75</v>
      </c>
      <c r="H417" s="50"/>
    </row>
    <row r="418" spans="2:8" ht="13.5">
      <c r="B418" s="11"/>
      <c r="C418" s="61">
        <v>31</v>
      </c>
      <c r="D418" s="10">
        <v>123</v>
      </c>
      <c r="E418" s="33">
        <v>17.03</v>
      </c>
      <c r="F418" s="40">
        <v>81.3</v>
      </c>
      <c r="G418" s="9">
        <f t="shared" si="27"/>
        <v>2094.69</v>
      </c>
      <c r="H418" s="12">
        <f t="shared" si="28"/>
        <v>4.773928361714621</v>
      </c>
    </row>
    <row r="419" spans="2:8" ht="14.25" thickBot="1">
      <c r="B419" s="11"/>
      <c r="C419" s="63">
        <v>32</v>
      </c>
      <c r="D419" s="10">
        <v>123</v>
      </c>
      <c r="E419" s="33">
        <v>20</v>
      </c>
      <c r="F419" s="44" t="s">
        <v>23</v>
      </c>
      <c r="G419" s="9">
        <f>D419*E419</f>
        <v>2460</v>
      </c>
      <c r="H419" s="46" t="s">
        <v>23</v>
      </c>
    </row>
    <row r="420" spans="2:8" ht="14.25" thickBot="1">
      <c r="B420" s="54" t="s">
        <v>7</v>
      </c>
      <c r="C420" s="55"/>
      <c r="D420" s="25">
        <f>AVERAGE(D388:D419)</f>
        <v>120.875</v>
      </c>
      <c r="E420" s="35">
        <f>SUM(E388:E419)</f>
        <v>1011.2</v>
      </c>
      <c r="F420" s="42">
        <f>SUM(F388:F419)</f>
        <v>5363.199999999999</v>
      </c>
      <c r="G420" s="21">
        <f>SUM(G388:G419)</f>
        <v>121723.42000000001</v>
      </c>
      <c r="H420" s="22">
        <f>F420/E420</f>
        <v>5.303797468354429</v>
      </c>
    </row>
    <row r="422" ht="14.25" thickBot="1"/>
    <row r="423" spans="2:8" ht="27.75" thickBot="1">
      <c r="B423" s="5" t="s">
        <v>1</v>
      </c>
      <c r="C423" s="6" t="s">
        <v>2</v>
      </c>
      <c r="D423" s="23" t="s">
        <v>12</v>
      </c>
      <c r="E423" s="31" t="s">
        <v>3</v>
      </c>
      <c r="F423" s="38" t="s">
        <v>4</v>
      </c>
      <c r="G423" s="7" t="s">
        <v>11</v>
      </c>
      <c r="H423" s="8" t="s">
        <v>5</v>
      </c>
    </row>
    <row r="424" spans="2:8" ht="13.5">
      <c r="B424" s="13" t="s">
        <v>22</v>
      </c>
      <c r="C424" s="60">
        <v>1</v>
      </c>
      <c r="D424" s="24">
        <v>124</v>
      </c>
      <c r="E424" s="32">
        <v>34.26</v>
      </c>
      <c r="F424" s="40">
        <v>294.7</v>
      </c>
      <c r="G424" s="14">
        <f>D424*E424</f>
        <v>4248.24</v>
      </c>
      <c r="H424" s="12">
        <f>F424/(E419+E424)</f>
        <v>5.4312569111684486</v>
      </c>
    </row>
    <row r="425" spans="2:8" ht="13.5">
      <c r="B425" s="11"/>
      <c r="C425" s="61">
        <v>2</v>
      </c>
      <c r="D425" s="10">
        <v>129</v>
      </c>
      <c r="E425" s="33">
        <v>20</v>
      </c>
      <c r="F425" s="51">
        <v>498.1</v>
      </c>
      <c r="G425" s="9">
        <f aca="true" t="shared" si="29" ref="G425:G450">D425*E425</f>
        <v>2580</v>
      </c>
      <c r="H425" s="48">
        <f>F425/(E425+E426+E427)</f>
        <v>5.205894648829431</v>
      </c>
    </row>
    <row r="426" spans="2:8" ht="13.5">
      <c r="B426" s="11"/>
      <c r="C426" s="61">
        <v>3</v>
      </c>
      <c r="D426" s="10">
        <v>130</v>
      </c>
      <c r="E426" s="33">
        <v>20</v>
      </c>
      <c r="F426" s="52"/>
      <c r="G426" s="9">
        <f t="shared" si="29"/>
        <v>2600</v>
      </c>
      <c r="H426" s="49"/>
    </row>
    <row r="427" spans="2:8" ht="13.5">
      <c r="B427" s="11"/>
      <c r="C427" s="61">
        <v>4</v>
      </c>
      <c r="D427" s="10">
        <v>127</v>
      </c>
      <c r="E427" s="33">
        <v>55.68</v>
      </c>
      <c r="F427" s="53"/>
      <c r="G427" s="9">
        <f t="shared" si="29"/>
        <v>7071.36</v>
      </c>
      <c r="H427" s="50"/>
    </row>
    <row r="428" spans="2:8" ht="13.5">
      <c r="B428" s="11"/>
      <c r="C428" s="61">
        <v>5</v>
      </c>
      <c r="D428" s="10">
        <v>130</v>
      </c>
      <c r="E428" s="33">
        <v>19.53</v>
      </c>
      <c r="F428" s="40">
        <v>83.4</v>
      </c>
      <c r="G428" s="9">
        <f t="shared" si="29"/>
        <v>2538.9</v>
      </c>
      <c r="H428" s="12">
        <f aca="true" t="shared" si="30" ref="H428:H444">F428/E428</f>
        <v>4.270353302611367</v>
      </c>
    </row>
    <row r="429" spans="2:8" ht="13.5">
      <c r="B429" s="11"/>
      <c r="C429" s="61">
        <v>6</v>
      </c>
      <c r="D429" s="10">
        <v>130</v>
      </c>
      <c r="E429" s="33">
        <v>38.67</v>
      </c>
      <c r="F429" s="40">
        <v>181.21</v>
      </c>
      <c r="G429" s="9">
        <f t="shared" si="29"/>
        <v>5027.1</v>
      </c>
      <c r="H429" s="12">
        <f t="shared" si="30"/>
        <v>4.686061546418412</v>
      </c>
    </row>
    <row r="430" spans="2:8" ht="13.5">
      <c r="B430" s="11"/>
      <c r="C430" s="61">
        <v>7</v>
      </c>
      <c r="D430" s="10">
        <v>130</v>
      </c>
      <c r="E430" s="33">
        <v>20</v>
      </c>
      <c r="F430" s="51">
        <v>458.6</v>
      </c>
      <c r="G430" s="9">
        <f t="shared" si="29"/>
        <v>2600</v>
      </c>
      <c r="H430" s="48">
        <f>F430/(E430+E431)</f>
        <v>7.746621621621622</v>
      </c>
    </row>
    <row r="431" spans="2:8" ht="13.5">
      <c r="B431" s="11"/>
      <c r="C431" s="61">
        <v>8</v>
      </c>
      <c r="D431" s="10">
        <v>145</v>
      </c>
      <c r="E431" s="33">
        <v>39.2</v>
      </c>
      <c r="F431" s="53"/>
      <c r="G431" s="9">
        <f t="shared" si="29"/>
        <v>5684</v>
      </c>
      <c r="H431" s="50"/>
    </row>
    <row r="432" spans="2:8" ht="13.5">
      <c r="B432" s="11"/>
      <c r="C432" s="61">
        <v>9</v>
      </c>
      <c r="D432" s="10">
        <v>130</v>
      </c>
      <c r="E432" s="33">
        <v>20</v>
      </c>
      <c r="F432" s="51">
        <v>408.5</v>
      </c>
      <c r="G432" s="9">
        <f t="shared" si="29"/>
        <v>2600</v>
      </c>
      <c r="H432" s="48">
        <f>F432/(E432+E433)</f>
        <v>7.812201185695161</v>
      </c>
    </row>
    <row r="433" spans="2:8" ht="13.5">
      <c r="B433" s="11"/>
      <c r="C433" s="61">
        <v>10</v>
      </c>
      <c r="D433" s="10">
        <v>138</v>
      </c>
      <c r="E433" s="33">
        <v>32.29</v>
      </c>
      <c r="F433" s="53"/>
      <c r="G433" s="9">
        <f t="shared" si="29"/>
        <v>4456.0199999999995</v>
      </c>
      <c r="H433" s="50"/>
    </row>
    <row r="434" spans="2:8" ht="13.5">
      <c r="B434" s="11"/>
      <c r="C434" s="61">
        <v>11</v>
      </c>
      <c r="D434" s="10">
        <v>139</v>
      </c>
      <c r="E434" s="33">
        <v>43.72</v>
      </c>
      <c r="F434" s="40">
        <v>262.1</v>
      </c>
      <c r="G434" s="9">
        <f t="shared" si="29"/>
        <v>6077.08</v>
      </c>
      <c r="H434" s="12">
        <f t="shared" si="30"/>
        <v>5.994967978042086</v>
      </c>
    </row>
    <row r="435" spans="2:8" ht="13.5">
      <c r="B435" s="11"/>
      <c r="C435" s="61">
        <v>12</v>
      </c>
      <c r="D435" s="10">
        <v>137</v>
      </c>
      <c r="E435" s="33">
        <v>36.2</v>
      </c>
      <c r="F435" s="40">
        <v>213.8</v>
      </c>
      <c r="G435" s="9">
        <f t="shared" si="29"/>
        <v>4959.400000000001</v>
      </c>
      <c r="H435" s="12">
        <f t="shared" si="30"/>
        <v>5.906077348066298</v>
      </c>
    </row>
    <row r="436" spans="2:8" ht="13.5">
      <c r="B436" s="11"/>
      <c r="C436" s="61">
        <v>13</v>
      </c>
      <c r="D436" s="10">
        <v>134</v>
      </c>
      <c r="E436" s="33">
        <v>16.45</v>
      </c>
      <c r="F436" s="40">
        <v>95.2</v>
      </c>
      <c r="G436" s="9">
        <f t="shared" si="29"/>
        <v>2204.2999999999997</v>
      </c>
      <c r="H436" s="12">
        <f t="shared" si="30"/>
        <v>5.787234042553192</v>
      </c>
    </row>
    <row r="437" spans="2:8" ht="13.5">
      <c r="B437" s="11"/>
      <c r="C437" s="61">
        <v>14</v>
      </c>
      <c r="D437" s="10">
        <v>134</v>
      </c>
      <c r="E437" s="33">
        <v>30.65</v>
      </c>
      <c r="F437" s="40">
        <v>186.1</v>
      </c>
      <c r="G437" s="9">
        <f t="shared" si="29"/>
        <v>4107.099999999999</v>
      </c>
      <c r="H437" s="12">
        <f t="shared" si="30"/>
        <v>6.071778140293638</v>
      </c>
    </row>
    <row r="438" spans="2:8" ht="13.5">
      <c r="B438" s="11"/>
      <c r="C438" s="61">
        <v>15</v>
      </c>
      <c r="D438" s="10">
        <v>134</v>
      </c>
      <c r="E438" s="33">
        <v>50.4</v>
      </c>
      <c r="F438" s="40">
        <v>382.5</v>
      </c>
      <c r="G438" s="9">
        <f t="shared" si="29"/>
        <v>6753.599999999999</v>
      </c>
      <c r="H438" s="12">
        <f t="shared" si="30"/>
        <v>7.589285714285714</v>
      </c>
    </row>
    <row r="439" spans="2:8" ht="13.5">
      <c r="B439" s="11"/>
      <c r="C439" s="61">
        <v>16</v>
      </c>
      <c r="D439" s="10">
        <v>134</v>
      </c>
      <c r="E439" s="33">
        <v>16.58</v>
      </c>
      <c r="F439" s="40">
        <v>108.3</v>
      </c>
      <c r="G439" s="9">
        <f t="shared" si="29"/>
        <v>2221.72</v>
      </c>
      <c r="H439" s="12">
        <f t="shared" si="30"/>
        <v>6.531966224366707</v>
      </c>
    </row>
    <row r="440" spans="2:8" ht="13.5">
      <c r="B440" s="11"/>
      <c r="C440" s="61">
        <v>17</v>
      </c>
      <c r="D440" s="10">
        <v>132</v>
      </c>
      <c r="E440" s="33">
        <v>36.02</v>
      </c>
      <c r="F440" s="40">
        <v>203.2</v>
      </c>
      <c r="G440" s="9">
        <f t="shared" si="29"/>
        <v>4754.64</v>
      </c>
      <c r="H440" s="12">
        <f t="shared" si="30"/>
        <v>5.641310383120488</v>
      </c>
    </row>
    <row r="441" spans="2:8" ht="13.5">
      <c r="B441" s="11"/>
      <c r="C441" s="61">
        <v>18</v>
      </c>
      <c r="D441" s="10">
        <v>134</v>
      </c>
      <c r="E441" s="33">
        <v>50.21</v>
      </c>
      <c r="F441" s="40">
        <v>351.4</v>
      </c>
      <c r="G441" s="9">
        <f t="shared" si="29"/>
        <v>6728.14</v>
      </c>
      <c r="H441" s="12">
        <f t="shared" si="30"/>
        <v>6.9986058554072885</v>
      </c>
    </row>
    <row r="442" spans="2:8" ht="13.5">
      <c r="B442" s="11"/>
      <c r="C442" s="61">
        <v>19</v>
      </c>
      <c r="D442" s="10">
        <v>131</v>
      </c>
      <c r="E442" s="33">
        <v>37.72</v>
      </c>
      <c r="F442" s="40">
        <v>225.5</v>
      </c>
      <c r="G442" s="9">
        <f t="shared" si="29"/>
        <v>4941.32</v>
      </c>
      <c r="H442" s="12">
        <f t="shared" si="30"/>
        <v>5.978260869565218</v>
      </c>
    </row>
    <row r="443" spans="2:8" ht="13.5">
      <c r="B443" s="11"/>
      <c r="C443" s="61">
        <v>20</v>
      </c>
      <c r="D443" s="10">
        <v>132</v>
      </c>
      <c r="E443" s="33">
        <v>53.75</v>
      </c>
      <c r="F443" s="40">
        <v>311.9</v>
      </c>
      <c r="G443" s="9">
        <f t="shared" si="29"/>
        <v>7095</v>
      </c>
      <c r="H443" s="12">
        <f t="shared" si="30"/>
        <v>5.802790697674419</v>
      </c>
    </row>
    <row r="444" spans="2:8" ht="13.5">
      <c r="B444" s="11"/>
      <c r="C444" s="61">
        <v>21</v>
      </c>
      <c r="D444" s="10">
        <v>145</v>
      </c>
      <c r="E444" s="33">
        <v>38.68</v>
      </c>
      <c r="F444" s="40">
        <v>254.4</v>
      </c>
      <c r="G444" s="9">
        <f t="shared" si="29"/>
        <v>5608.6</v>
      </c>
      <c r="H444" s="12">
        <f t="shared" si="30"/>
        <v>6.577042399172699</v>
      </c>
    </row>
    <row r="445" spans="2:8" ht="13.5">
      <c r="B445" s="11"/>
      <c r="C445" s="61">
        <v>22</v>
      </c>
      <c r="D445" s="10">
        <v>131</v>
      </c>
      <c r="E445" s="33">
        <v>20.16</v>
      </c>
      <c r="F445" s="40">
        <v>135.5</v>
      </c>
      <c r="G445" s="9">
        <f>D445*E445</f>
        <v>2640.96</v>
      </c>
      <c r="H445" s="12">
        <f>F445/E445</f>
        <v>6.721230158730159</v>
      </c>
    </row>
    <row r="446" spans="2:8" ht="13.5">
      <c r="B446" s="11"/>
      <c r="C446" s="61">
        <v>23</v>
      </c>
      <c r="D446" s="10">
        <v>131</v>
      </c>
      <c r="E446" s="33">
        <v>20</v>
      </c>
      <c r="F446" s="51">
        <v>425.1</v>
      </c>
      <c r="G446" s="9">
        <f>D446*E446</f>
        <v>2620</v>
      </c>
      <c r="H446" s="48">
        <f>F446/(E446+E447)</f>
        <v>6.784232365145229</v>
      </c>
    </row>
    <row r="447" spans="2:8" ht="13.5">
      <c r="B447" s="11"/>
      <c r="C447" s="61">
        <v>24</v>
      </c>
      <c r="D447" s="10">
        <v>131</v>
      </c>
      <c r="E447" s="33">
        <v>42.66</v>
      </c>
      <c r="F447" s="53"/>
      <c r="G447" s="9">
        <f t="shared" si="29"/>
        <v>5588.459999999999</v>
      </c>
      <c r="H447" s="50"/>
    </row>
    <row r="448" spans="2:8" ht="13.5">
      <c r="B448" s="11"/>
      <c r="C448" s="61">
        <v>25</v>
      </c>
      <c r="D448" s="10">
        <v>131</v>
      </c>
      <c r="E448" s="33">
        <v>20</v>
      </c>
      <c r="F448" s="51">
        <v>321.4</v>
      </c>
      <c r="G448" s="9">
        <f>D448*E448</f>
        <v>2620</v>
      </c>
      <c r="H448" s="48">
        <f>F448/(E448+E449)</f>
        <v>5.817194570135746</v>
      </c>
    </row>
    <row r="449" spans="2:8" ht="13.5">
      <c r="B449" s="11"/>
      <c r="C449" s="61">
        <v>26</v>
      </c>
      <c r="D449" s="10">
        <v>132</v>
      </c>
      <c r="E449" s="33">
        <v>35.25</v>
      </c>
      <c r="F449" s="53"/>
      <c r="G449" s="9">
        <f t="shared" si="29"/>
        <v>4653</v>
      </c>
      <c r="H449" s="50"/>
    </row>
    <row r="450" spans="2:8" ht="13.5">
      <c r="B450" s="11"/>
      <c r="C450" s="61">
        <v>27</v>
      </c>
      <c r="D450" s="10">
        <v>131</v>
      </c>
      <c r="E450" s="33">
        <v>40</v>
      </c>
      <c r="F450" s="51">
        <v>549.3</v>
      </c>
      <c r="G450" s="9">
        <f t="shared" si="29"/>
        <v>5240</v>
      </c>
      <c r="H450" s="48">
        <f>F450/(E450+E451)</f>
        <v>5.531722054380665</v>
      </c>
    </row>
    <row r="451" spans="2:8" ht="14.25" thickBot="1">
      <c r="B451" s="11"/>
      <c r="C451" s="63">
        <v>28</v>
      </c>
      <c r="D451" s="10">
        <v>132</v>
      </c>
      <c r="E451" s="33">
        <v>59.3</v>
      </c>
      <c r="F451" s="56"/>
      <c r="G451" s="9">
        <f>D451*E451</f>
        <v>7827.599999999999</v>
      </c>
      <c r="H451" s="57"/>
    </row>
    <row r="452" spans="2:8" ht="14.25" thickBot="1">
      <c r="B452" s="54" t="s">
        <v>7</v>
      </c>
      <c r="C452" s="55"/>
      <c r="D452" s="25">
        <f>AVERAGE(D424:D451)</f>
        <v>132.78571428571428</v>
      </c>
      <c r="E452" s="35">
        <f>SUM(E424:E451)</f>
        <v>947.3799999999999</v>
      </c>
      <c r="F452" s="42">
        <f>SUM(F424:F451)</f>
        <v>5950.209999999999</v>
      </c>
      <c r="G452" s="21">
        <f>SUM(G424:G451)</f>
        <v>126046.54000000001</v>
      </c>
      <c r="H452" s="22">
        <f>F452/E452</f>
        <v>6.280700458105512</v>
      </c>
    </row>
    <row r="454" ht="14.25" thickBot="1"/>
    <row r="455" spans="2:8" ht="27.75" thickBot="1">
      <c r="B455" s="5" t="s">
        <v>1</v>
      </c>
      <c r="C455" s="6" t="s">
        <v>2</v>
      </c>
      <c r="D455" s="23" t="s">
        <v>12</v>
      </c>
      <c r="E455" s="31" t="s">
        <v>3</v>
      </c>
      <c r="F455" s="38" t="s">
        <v>4</v>
      </c>
      <c r="G455" s="7" t="s">
        <v>11</v>
      </c>
      <c r="H455" s="8" t="s">
        <v>5</v>
      </c>
    </row>
    <row r="456" spans="2:8" ht="13.5">
      <c r="B456" s="13" t="s">
        <v>24</v>
      </c>
      <c r="C456" s="60">
        <v>1</v>
      </c>
      <c r="D456" s="24">
        <v>134</v>
      </c>
      <c r="E456" s="32">
        <v>20</v>
      </c>
      <c r="F456" s="58">
        <v>446.5</v>
      </c>
      <c r="G456" s="14">
        <f>D456*E456</f>
        <v>2680</v>
      </c>
      <c r="H456" s="59">
        <f>F456/SUM(E456:E458)</f>
        <v>4.328227995347034</v>
      </c>
    </row>
    <row r="457" spans="2:8" ht="13.5">
      <c r="B457" s="11"/>
      <c r="C457" s="61">
        <v>2</v>
      </c>
      <c r="D457" s="10">
        <v>134</v>
      </c>
      <c r="E457" s="33">
        <v>20</v>
      </c>
      <c r="F457" s="52"/>
      <c r="G457" s="9">
        <f aca="true" t="shared" si="31" ref="G457:G469">D457*E457</f>
        <v>2680</v>
      </c>
      <c r="H457" s="49"/>
    </row>
    <row r="458" spans="2:8" ht="13.5">
      <c r="B458" s="11"/>
      <c r="C458" s="61">
        <v>3</v>
      </c>
      <c r="D458" s="10">
        <v>139</v>
      </c>
      <c r="E458" s="33">
        <v>63.16</v>
      </c>
      <c r="F458" s="53"/>
      <c r="G458" s="9">
        <f t="shared" si="31"/>
        <v>8779.24</v>
      </c>
      <c r="H458" s="50"/>
    </row>
    <row r="459" spans="2:8" ht="13.5">
      <c r="B459" s="11"/>
      <c r="C459" s="61">
        <v>4</v>
      </c>
      <c r="D459" s="10">
        <v>137</v>
      </c>
      <c r="E459" s="33">
        <v>51.46</v>
      </c>
      <c r="F459" s="40">
        <v>268.9</v>
      </c>
      <c r="G459" s="9">
        <f t="shared" si="31"/>
        <v>7050.02</v>
      </c>
      <c r="H459" s="12">
        <f aca="true" t="shared" si="32" ref="H459:H469">F459/E459</f>
        <v>5.22541780023319</v>
      </c>
    </row>
    <row r="460" spans="2:8" ht="13.5">
      <c r="B460" s="11"/>
      <c r="C460" s="61">
        <v>5</v>
      </c>
      <c r="D460" s="10">
        <v>137</v>
      </c>
      <c r="E460" s="33">
        <v>20</v>
      </c>
      <c r="F460" s="51">
        <v>339.6</v>
      </c>
      <c r="G460" s="9">
        <f t="shared" si="31"/>
        <v>2740</v>
      </c>
      <c r="H460" s="48">
        <f>F460/SUM(E460:E462)</f>
        <v>5.46947978740538</v>
      </c>
    </row>
    <row r="461" spans="2:8" ht="13.5">
      <c r="B461" s="11"/>
      <c r="C461" s="61">
        <v>6</v>
      </c>
      <c r="D461" s="10">
        <v>137</v>
      </c>
      <c r="E461" s="33">
        <v>20</v>
      </c>
      <c r="F461" s="52"/>
      <c r="G461" s="9">
        <f t="shared" si="31"/>
        <v>2740</v>
      </c>
      <c r="H461" s="49"/>
    </row>
    <row r="462" spans="2:8" ht="13.5">
      <c r="B462" s="11"/>
      <c r="C462" s="61">
        <v>7</v>
      </c>
      <c r="D462" s="10">
        <v>147</v>
      </c>
      <c r="E462" s="33">
        <v>22.09</v>
      </c>
      <c r="F462" s="53"/>
      <c r="G462" s="9">
        <f t="shared" si="31"/>
        <v>3247.23</v>
      </c>
      <c r="H462" s="50"/>
    </row>
    <row r="463" spans="2:8" ht="13.5">
      <c r="B463" s="11"/>
      <c r="C463" s="61">
        <v>8</v>
      </c>
      <c r="D463" s="10">
        <v>147</v>
      </c>
      <c r="E463" s="33">
        <v>60.19</v>
      </c>
      <c r="F463" s="40">
        <v>408.6</v>
      </c>
      <c r="G463" s="9">
        <f t="shared" si="31"/>
        <v>8847.93</v>
      </c>
      <c r="H463" s="12">
        <f t="shared" si="32"/>
        <v>6.788503073600267</v>
      </c>
    </row>
    <row r="464" spans="2:8" ht="13.5">
      <c r="B464" s="11"/>
      <c r="C464" s="61">
        <v>9</v>
      </c>
      <c r="D464" s="10">
        <v>144</v>
      </c>
      <c r="E464" s="33">
        <v>30.2</v>
      </c>
      <c r="F464" s="40">
        <v>148.7</v>
      </c>
      <c r="G464" s="9">
        <f t="shared" si="31"/>
        <v>4348.8</v>
      </c>
      <c r="H464" s="12">
        <f t="shared" si="32"/>
        <v>4.9238410596026485</v>
      </c>
    </row>
    <row r="465" spans="2:8" ht="13.5">
      <c r="B465" s="11"/>
      <c r="C465" s="61">
        <v>10</v>
      </c>
      <c r="D465" s="10">
        <v>144</v>
      </c>
      <c r="E465" s="33">
        <v>30.75</v>
      </c>
      <c r="F465" s="40">
        <v>212.6</v>
      </c>
      <c r="G465" s="9">
        <f t="shared" si="31"/>
        <v>4428</v>
      </c>
      <c r="H465" s="12">
        <f t="shared" si="32"/>
        <v>6.913821138211382</v>
      </c>
    </row>
    <row r="466" spans="2:8" ht="13.5">
      <c r="B466" s="11"/>
      <c r="C466" s="61">
        <v>11</v>
      </c>
      <c r="D466" s="10">
        <v>149</v>
      </c>
      <c r="E466" s="33">
        <v>58.78</v>
      </c>
      <c r="F466" s="40">
        <v>347</v>
      </c>
      <c r="G466" s="9">
        <f t="shared" si="31"/>
        <v>8758.22</v>
      </c>
      <c r="H466" s="12">
        <f t="shared" si="32"/>
        <v>5.903368492684587</v>
      </c>
    </row>
    <row r="467" spans="2:8" ht="13.5">
      <c r="B467" s="11"/>
      <c r="C467" s="61">
        <v>12</v>
      </c>
      <c r="D467" s="10">
        <v>142</v>
      </c>
      <c r="E467" s="33">
        <v>31.64</v>
      </c>
      <c r="F467" s="40">
        <v>182.2</v>
      </c>
      <c r="G467" s="9">
        <f t="shared" si="31"/>
        <v>4492.88</v>
      </c>
      <c r="H467" s="12">
        <f t="shared" si="32"/>
        <v>5.758533501896333</v>
      </c>
    </row>
    <row r="468" spans="2:8" ht="13.5">
      <c r="B468" s="11"/>
      <c r="C468" s="61">
        <v>13</v>
      </c>
      <c r="D468" s="10">
        <v>143</v>
      </c>
      <c r="E468" s="33">
        <v>34.93</v>
      </c>
      <c r="F468" s="40">
        <v>211.5</v>
      </c>
      <c r="G468" s="9">
        <f t="shared" si="31"/>
        <v>4994.99</v>
      </c>
      <c r="H468" s="12">
        <f t="shared" si="32"/>
        <v>6.054967077011165</v>
      </c>
    </row>
    <row r="469" spans="2:8" ht="14.25" thickBot="1">
      <c r="B469" s="11"/>
      <c r="C469" s="61">
        <v>14</v>
      </c>
      <c r="D469" s="10">
        <v>143</v>
      </c>
      <c r="E469" s="33">
        <v>19.96</v>
      </c>
      <c r="F469" s="40">
        <v>93.4</v>
      </c>
      <c r="G469" s="9">
        <f t="shared" si="31"/>
        <v>2854.28</v>
      </c>
      <c r="H469" s="12">
        <f t="shared" si="32"/>
        <v>4.679358717434869</v>
      </c>
    </row>
    <row r="470" spans="2:8" ht="14.25" thickBot="1">
      <c r="B470" s="54" t="s">
        <v>7</v>
      </c>
      <c r="C470" s="55"/>
      <c r="D470" s="25">
        <f>AVERAGE(D456:D469)</f>
        <v>141.21428571428572</v>
      </c>
      <c r="E470" s="35">
        <f>SUM(E456:E469)</f>
        <v>483.15999999999997</v>
      </c>
      <c r="F470" s="42">
        <f>SUM(F456:F469)</f>
        <v>2658.9999999999995</v>
      </c>
      <c r="G470" s="21">
        <f>SUM(G456:G469)</f>
        <v>68641.59</v>
      </c>
      <c r="H470" s="22">
        <f>F470/E470</f>
        <v>5.503352926566768</v>
      </c>
    </row>
    <row r="472" ht="14.25" thickBot="1"/>
    <row r="473" spans="2:8" ht="27.75" thickBot="1">
      <c r="B473" s="5" t="s">
        <v>1</v>
      </c>
      <c r="C473" s="6" t="s">
        <v>2</v>
      </c>
      <c r="D473" s="23" t="s">
        <v>12</v>
      </c>
      <c r="E473" s="31" t="s">
        <v>3</v>
      </c>
      <c r="F473" s="38" t="s">
        <v>4</v>
      </c>
      <c r="G473" s="7" t="s">
        <v>11</v>
      </c>
      <c r="H473" s="8" t="s">
        <v>5</v>
      </c>
    </row>
    <row r="474" spans="2:8" ht="13.5">
      <c r="B474" s="13" t="s">
        <v>25</v>
      </c>
      <c r="C474" s="60">
        <v>1</v>
      </c>
      <c r="D474" s="24">
        <v>151</v>
      </c>
      <c r="E474" s="32">
        <v>65.27</v>
      </c>
      <c r="F474" s="40">
        <v>414.7</v>
      </c>
      <c r="G474" s="14">
        <f>D474*E474</f>
        <v>9855.769999999999</v>
      </c>
      <c r="H474" s="12">
        <f>F474/E474</f>
        <v>6.35360808947449</v>
      </c>
    </row>
    <row r="475" spans="2:8" ht="13.5">
      <c r="B475" s="11"/>
      <c r="C475" s="61">
        <v>2</v>
      </c>
      <c r="D475" s="10">
        <v>152</v>
      </c>
      <c r="E475" s="33">
        <v>26.09</v>
      </c>
      <c r="F475" s="40">
        <v>194.1</v>
      </c>
      <c r="G475" s="9">
        <f aca="true" t="shared" si="33" ref="G475:G481">D475*E475</f>
        <v>3965.68</v>
      </c>
      <c r="H475" s="12">
        <f aca="true" t="shared" si="34" ref="H475:H481">F475/E475</f>
        <v>7.4396320429283245</v>
      </c>
    </row>
    <row r="476" spans="2:8" ht="13.5">
      <c r="B476" s="11"/>
      <c r="C476" s="61">
        <v>3</v>
      </c>
      <c r="D476" s="10">
        <v>153</v>
      </c>
      <c r="E476" s="33">
        <v>42.97</v>
      </c>
      <c r="F476" s="40">
        <v>255.6</v>
      </c>
      <c r="G476" s="9">
        <f t="shared" si="33"/>
        <v>6574.41</v>
      </c>
      <c r="H476" s="12">
        <f t="shared" si="34"/>
        <v>5.9483360484058645</v>
      </c>
    </row>
    <row r="477" spans="2:8" ht="13.5">
      <c r="B477" s="11"/>
      <c r="C477" s="61">
        <v>4</v>
      </c>
      <c r="D477" s="10">
        <v>151</v>
      </c>
      <c r="E477" s="33">
        <v>52.63</v>
      </c>
      <c r="F477" s="40">
        <v>381.1</v>
      </c>
      <c r="G477" s="9">
        <f t="shared" si="33"/>
        <v>7947.13</v>
      </c>
      <c r="H477" s="12">
        <f t="shared" si="34"/>
        <v>7.241117233517006</v>
      </c>
    </row>
    <row r="478" spans="2:8" ht="13.5">
      <c r="B478" s="11"/>
      <c r="C478" s="61">
        <v>5</v>
      </c>
      <c r="D478" s="10">
        <v>143</v>
      </c>
      <c r="E478" s="33">
        <v>9.12</v>
      </c>
      <c r="F478" s="40">
        <v>56.6</v>
      </c>
      <c r="G478" s="9">
        <f t="shared" si="33"/>
        <v>1304.1599999999999</v>
      </c>
      <c r="H478" s="12">
        <f t="shared" si="34"/>
        <v>6.2061403508771935</v>
      </c>
    </row>
    <row r="479" spans="2:8" ht="13.5">
      <c r="B479" s="11"/>
      <c r="C479" s="61">
        <v>6</v>
      </c>
      <c r="D479" s="10">
        <v>148</v>
      </c>
      <c r="E479" s="33">
        <v>60.66</v>
      </c>
      <c r="F479" s="40">
        <v>393.11</v>
      </c>
      <c r="G479" s="9">
        <f t="shared" si="33"/>
        <v>8977.68</v>
      </c>
      <c r="H479" s="12">
        <f t="shared" si="34"/>
        <v>6.480547312891527</v>
      </c>
    </row>
    <row r="480" spans="2:8" ht="13.5">
      <c r="B480" s="11"/>
      <c r="C480" s="61">
        <v>7</v>
      </c>
      <c r="D480" s="10">
        <v>146</v>
      </c>
      <c r="E480" s="33">
        <v>12.58</v>
      </c>
      <c r="F480" s="40">
        <v>52.2</v>
      </c>
      <c r="G480" s="9">
        <f t="shared" si="33"/>
        <v>1836.68</v>
      </c>
      <c r="H480" s="12">
        <f t="shared" si="34"/>
        <v>4.149443561208267</v>
      </c>
    </row>
    <row r="481" spans="2:8" ht="14.25" thickBot="1">
      <c r="B481" s="11"/>
      <c r="C481" s="61">
        <v>8</v>
      </c>
      <c r="D481" s="10">
        <v>146</v>
      </c>
      <c r="E481" s="33">
        <v>31.17</v>
      </c>
      <c r="F481" s="40">
        <v>212.9</v>
      </c>
      <c r="G481" s="9">
        <f t="shared" si="33"/>
        <v>4550.820000000001</v>
      </c>
      <c r="H481" s="12">
        <f t="shared" si="34"/>
        <v>6.830285530959255</v>
      </c>
    </row>
    <row r="482" spans="2:8" ht="14.25" thickBot="1">
      <c r="B482" s="54" t="s">
        <v>7</v>
      </c>
      <c r="C482" s="55"/>
      <c r="D482" s="25">
        <f>AVERAGE(D474:D481)</f>
        <v>148.75</v>
      </c>
      <c r="E482" s="35">
        <f>SUM(E474:E481)</f>
        <v>300.49</v>
      </c>
      <c r="F482" s="42">
        <f>SUM(F474:F481)</f>
        <v>1960.3100000000002</v>
      </c>
      <c r="G482" s="21">
        <f>SUM(G474:G481)</f>
        <v>45012.33</v>
      </c>
      <c r="H482" s="22">
        <f>F482/E482</f>
        <v>6.523711271589737</v>
      </c>
    </row>
    <row r="484" ht="14.25" thickBot="1"/>
    <row r="485" spans="2:8" ht="27.75" thickBot="1">
      <c r="B485" s="5" t="s">
        <v>1</v>
      </c>
      <c r="C485" s="6" t="s">
        <v>2</v>
      </c>
      <c r="D485" s="23" t="s">
        <v>12</v>
      </c>
      <c r="E485" s="31" t="s">
        <v>3</v>
      </c>
      <c r="F485" s="38" t="s">
        <v>4</v>
      </c>
      <c r="G485" s="7" t="s">
        <v>11</v>
      </c>
      <c r="H485" s="8" t="s">
        <v>5</v>
      </c>
    </row>
    <row r="486" spans="2:8" ht="13.5">
      <c r="B486" s="13" t="s">
        <v>26</v>
      </c>
      <c r="C486" s="60">
        <v>1</v>
      </c>
      <c r="D486" s="24">
        <v>149</v>
      </c>
      <c r="E486" s="32">
        <v>27.41</v>
      </c>
      <c r="F486" s="40">
        <v>142.3</v>
      </c>
      <c r="G486" s="14">
        <f>D486*E486</f>
        <v>4084.09</v>
      </c>
      <c r="H486" s="12">
        <f>F486/E486</f>
        <v>5.191535935789858</v>
      </c>
    </row>
    <row r="487" spans="2:8" ht="13.5">
      <c r="B487" s="11"/>
      <c r="C487" s="61">
        <v>2</v>
      </c>
      <c r="D487" s="10">
        <v>156</v>
      </c>
      <c r="E487" s="33">
        <v>24.72</v>
      </c>
      <c r="F487" s="40">
        <v>102.5</v>
      </c>
      <c r="G487" s="9">
        <f>D487*E487</f>
        <v>3856.3199999999997</v>
      </c>
      <c r="H487" s="12">
        <f>F487/E487</f>
        <v>4.1464401294498385</v>
      </c>
    </row>
    <row r="488" spans="2:8" ht="13.5">
      <c r="B488" s="11"/>
      <c r="C488" s="61">
        <v>3</v>
      </c>
      <c r="D488" s="10">
        <v>151</v>
      </c>
      <c r="E488" s="33">
        <v>61.01</v>
      </c>
      <c r="F488" s="40">
        <v>401.6</v>
      </c>
      <c r="G488" s="9">
        <f>D488*E488</f>
        <v>9212.51</v>
      </c>
      <c r="H488" s="12">
        <f>F488/E488</f>
        <v>6.582527454515653</v>
      </c>
    </row>
    <row r="489" spans="2:8" ht="14.25" thickBot="1">
      <c r="B489" s="11"/>
      <c r="C489" s="61">
        <v>4</v>
      </c>
      <c r="D489" s="10">
        <v>153</v>
      </c>
      <c r="E489" s="33">
        <v>53.7</v>
      </c>
      <c r="F489" s="40">
        <v>283.4</v>
      </c>
      <c r="G489" s="9">
        <f>D489*E489</f>
        <v>8216.1</v>
      </c>
      <c r="H489" s="12">
        <f>F489/E489</f>
        <v>5.277467411545623</v>
      </c>
    </row>
    <row r="490" spans="2:8" ht="14.25" thickBot="1">
      <c r="B490" s="54" t="s">
        <v>7</v>
      </c>
      <c r="C490" s="55"/>
      <c r="D490" s="25">
        <f>AVERAGE(D486:D489)</f>
        <v>152.25</v>
      </c>
      <c r="E490" s="35">
        <f>SUM(E486:E489)</f>
        <v>166.83999999999997</v>
      </c>
      <c r="F490" s="42">
        <f>SUM(F486:F489)</f>
        <v>929.8000000000001</v>
      </c>
      <c r="G490" s="21">
        <f>SUM(G486:G489)</f>
        <v>25369.019999999997</v>
      </c>
      <c r="H490" s="22">
        <f>F490/E490</f>
        <v>5.57300407576121</v>
      </c>
    </row>
    <row r="492" ht="14.25" thickBot="1"/>
    <row r="493" spans="2:8" ht="27.75" thickBot="1">
      <c r="B493" s="5" t="s">
        <v>1</v>
      </c>
      <c r="C493" s="6" t="s">
        <v>2</v>
      </c>
      <c r="D493" s="23" t="s">
        <v>12</v>
      </c>
      <c r="E493" s="31" t="s">
        <v>3</v>
      </c>
      <c r="F493" s="38" t="s">
        <v>4</v>
      </c>
      <c r="G493" s="7" t="s">
        <v>11</v>
      </c>
      <c r="H493" s="8" t="s">
        <v>5</v>
      </c>
    </row>
    <row r="494" spans="2:8" ht="13.5">
      <c r="B494" s="13" t="s">
        <v>27</v>
      </c>
      <c r="C494" s="60">
        <v>1</v>
      </c>
      <c r="D494" s="24">
        <v>155</v>
      </c>
      <c r="E494" s="32">
        <v>46.13</v>
      </c>
      <c r="F494" s="40">
        <v>304.6</v>
      </c>
      <c r="G494" s="14">
        <f>D494*E494</f>
        <v>7150.150000000001</v>
      </c>
      <c r="H494" s="12">
        <f>F494/E494</f>
        <v>6.603078257099502</v>
      </c>
    </row>
    <row r="495" spans="2:8" ht="13.5">
      <c r="B495" s="11"/>
      <c r="C495" s="61">
        <v>2</v>
      </c>
      <c r="D495" s="10">
        <v>159</v>
      </c>
      <c r="E495" s="33">
        <v>24.01</v>
      </c>
      <c r="F495" s="40">
        <v>171.9</v>
      </c>
      <c r="G495" s="9">
        <f aca="true" t="shared" si="35" ref="G495:G501">D495*E495</f>
        <v>3817.59</v>
      </c>
      <c r="H495" s="12">
        <f aca="true" t="shared" si="36" ref="H495:H501">F495/E495</f>
        <v>7.1595168679716785</v>
      </c>
    </row>
    <row r="496" spans="2:8" ht="13.5">
      <c r="B496" s="11"/>
      <c r="C496" s="61">
        <v>3</v>
      </c>
      <c r="D496" s="10">
        <v>161</v>
      </c>
      <c r="E496" s="33">
        <v>49.61</v>
      </c>
      <c r="F496" s="40">
        <v>244.4</v>
      </c>
      <c r="G496" s="9">
        <f t="shared" si="35"/>
        <v>7987.21</v>
      </c>
      <c r="H496" s="12">
        <f t="shared" si="36"/>
        <v>4.92642612376537</v>
      </c>
    </row>
    <row r="497" spans="2:8" ht="13.5">
      <c r="B497" s="11"/>
      <c r="C497" s="61">
        <v>4</v>
      </c>
      <c r="D497" s="10">
        <v>170</v>
      </c>
      <c r="E497" s="33">
        <v>36.97</v>
      </c>
      <c r="F497" s="40">
        <v>222.4</v>
      </c>
      <c r="G497" s="9">
        <f t="shared" si="35"/>
        <v>6284.9</v>
      </c>
      <c r="H497" s="12">
        <f t="shared" si="36"/>
        <v>6.015688395996754</v>
      </c>
    </row>
    <row r="498" spans="2:8" ht="13.5">
      <c r="B498" s="11"/>
      <c r="C498" s="61">
        <v>5</v>
      </c>
      <c r="D498" s="10">
        <v>173</v>
      </c>
      <c r="E498" s="33">
        <v>59.17</v>
      </c>
      <c r="F498" s="40">
        <v>401.3</v>
      </c>
      <c r="G498" s="9">
        <f t="shared" si="35"/>
        <v>10236.41</v>
      </c>
      <c r="H498" s="12">
        <f t="shared" si="36"/>
        <v>6.78215311813419</v>
      </c>
    </row>
    <row r="499" spans="2:8" ht="13.5">
      <c r="B499" s="11"/>
      <c r="C499" s="61">
        <v>6</v>
      </c>
      <c r="D499" s="10">
        <v>166</v>
      </c>
      <c r="E499" s="33">
        <v>30.22</v>
      </c>
      <c r="F499" s="40">
        <v>161.7</v>
      </c>
      <c r="G499" s="9">
        <f t="shared" si="35"/>
        <v>5016.5199999999995</v>
      </c>
      <c r="H499" s="12">
        <f t="shared" si="36"/>
        <v>5.350761085373924</v>
      </c>
    </row>
    <row r="500" spans="2:8" ht="13.5">
      <c r="B500" s="11"/>
      <c r="C500" s="61">
        <v>7</v>
      </c>
      <c r="D500" s="10">
        <v>153</v>
      </c>
      <c r="E500" s="33">
        <v>34.07</v>
      </c>
      <c r="F500" s="40">
        <v>238.9</v>
      </c>
      <c r="G500" s="9">
        <f t="shared" si="35"/>
        <v>5212.71</v>
      </c>
      <c r="H500" s="12">
        <f t="shared" si="36"/>
        <v>7.012034047549164</v>
      </c>
    </row>
    <row r="501" spans="2:8" ht="14.25" thickBot="1">
      <c r="B501" s="11"/>
      <c r="C501" s="61">
        <v>8</v>
      </c>
      <c r="D501" s="10">
        <v>165</v>
      </c>
      <c r="E501" s="33">
        <v>41.78</v>
      </c>
      <c r="F501" s="40">
        <v>259.5</v>
      </c>
      <c r="G501" s="9">
        <f t="shared" si="35"/>
        <v>6893.7</v>
      </c>
      <c r="H501" s="12">
        <f t="shared" si="36"/>
        <v>6.211105792245093</v>
      </c>
    </row>
    <row r="502" spans="2:8" ht="14.25" thickBot="1">
      <c r="B502" s="54" t="s">
        <v>7</v>
      </c>
      <c r="C502" s="55"/>
      <c r="D502" s="25">
        <f>AVERAGE(D494:D501)</f>
        <v>162.75</v>
      </c>
      <c r="E502" s="35">
        <f>SUM(E494:E501)</f>
        <v>321.96000000000004</v>
      </c>
      <c r="F502" s="42">
        <f>SUM(F494:F501)</f>
        <v>2004.7</v>
      </c>
      <c r="G502" s="21">
        <f>SUM(G494:G501)</f>
        <v>52599.18999999999</v>
      </c>
      <c r="H502" s="22">
        <f>F502/E502</f>
        <v>6.2265498819729155</v>
      </c>
    </row>
    <row r="504" ht="14.25" thickBot="1"/>
    <row r="505" spans="2:8" ht="27.75" thickBot="1">
      <c r="B505" s="5" t="s">
        <v>1</v>
      </c>
      <c r="C505" s="6" t="s">
        <v>2</v>
      </c>
      <c r="D505" s="23" t="s">
        <v>12</v>
      </c>
      <c r="E505" s="31" t="s">
        <v>3</v>
      </c>
      <c r="F505" s="38" t="s">
        <v>4</v>
      </c>
      <c r="G505" s="7" t="s">
        <v>11</v>
      </c>
      <c r="H505" s="8" t="s">
        <v>5</v>
      </c>
    </row>
    <row r="506" spans="2:8" ht="13.5">
      <c r="B506" s="13" t="s">
        <v>28</v>
      </c>
      <c r="C506" s="60">
        <v>1</v>
      </c>
      <c r="D506" s="24">
        <v>141</v>
      </c>
      <c r="E506" s="32">
        <v>63.84</v>
      </c>
      <c r="F506" s="47">
        <v>411.2</v>
      </c>
      <c r="G506" s="9">
        <f>D506*E506</f>
        <v>9001.44</v>
      </c>
      <c r="H506" s="12">
        <f aca="true" t="shared" si="37" ref="H506:H518">F506/E506</f>
        <v>6.44110275689223</v>
      </c>
    </row>
    <row r="507" spans="2:8" ht="13.5">
      <c r="B507" s="11"/>
      <c r="C507" s="61">
        <v>2</v>
      </c>
      <c r="D507" s="10">
        <v>142</v>
      </c>
      <c r="E507" s="33">
        <v>43.78</v>
      </c>
      <c r="F507" s="40">
        <v>375</v>
      </c>
      <c r="G507" s="9">
        <f aca="true" t="shared" si="38" ref="G507:G518">D507*E507</f>
        <v>6216.76</v>
      </c>
      <c r="H507" s="12">
        <f t="shared" si="37"/>
        <v>8.565555047967107</v>
      </c>
    </row>
    <row r="508" spans="2:8" ht="13.5">
      <c r="B508" s="11"/>
      <c r="C508" s="61">
        <v>3</v>
      </c>
      <c r="D508" s="10">
        <v>144</v>
      </c>
      <c r="E508" s="33">
        <v>54.5</v>
      </c>
      <c r="F508" s="51">
        <v>411.2</v>
      </c>
      <c r="G508" s="9">
        <f>D508*E508</f>
        <v>7848</v>
      </c>
      <c r="H508" s="48">
        <f>F508/SUM(E508:E510)</f>
        <v>4.351322751322751</v>
      </c>
    </row>
    <row r="509" spans="2:8" ht="13.5">
      <c r="B509" s="13"/>
      <c r="C509" s="61">
        <v>4</v>
      </c>
      <c r="D509" s="24">
        <v>141</v>
      </c>
      <c r="E509" s="32">
        <v>20</v>
      </c>
      <c r="F509" s="52"/>
      <c r="G509" s="9">
        <f t="shared" si="38"/>
        <v>2820</v>
      </c>
      <c r="H509" s="49"/>
    </row>
    <row r="510" spans="2:8" ht="13.5">
      <c r="B510" s="13"/>
      <c r="C510" s="61">
        <v>5</v>
      </c>
      <c r="D510" s="24">
        <v>141</v>
      </c>
      <c r="E510" s="32">
        <v>20</v>
      </c>
      <c r="F510" s="53"/>
      <c r="G510" s="9">
        <f t="shared" si="38"/>
        <v>2820</v>
      </c>
      <c r="H510" s="50"/>
    </row>
    <row r="511" spans="2:8" ht="13.5">
      <c r="B511" s="11"/>
      <c r="C511" s="61">
        <v>6</v>
      </c>
      <c r="D511" s="10">
        <v>137</v>
      </c>
      <c r="E511" s="33">
        <v>47.89</v>
      </c>
      <c r="F511" s="40">
        <v>387</v>
      </c>
      <c r="G511" s="9">
        <f t="shared" si="38"/>
        <v>6560.93</v>
      </c>
      <c r="H511" s="12">
        <f t="shared" si="37"/>
        <v>8.081019001879307</v>
      </c>
    </row>
    <row r="512" spans="2:8" ht="13.5">
      <c r="B512" s="11"/>
      <c r="C512" s="61">
        <v>7</v>
      </c>
      <c r="D512" s="10">
        <v>136</v>
      </c>
      <c r="E512" s="33">
        <v>57.22</v>
      </c>
      <c r="F512" s="40">
        <v>460.1</v>
      </c>
      <c r="G512" s="9">
        <f t="shared" si="38"/>
        <v>7781.92</v>
      </c>
      <c r="H512" s="12">
        <f t="shared" si="37"/>
        <v>8.040894792030759</v>
      </c>
    </row>
    <row r="513" spans="2:8" ht="13.5">
      <c r="B513" s="11"/>
      <c r="C513" s="61">
        <v>8</v>
      </c>
      <c r="D513" s="10">
        <v>143</v>
      </c>
      <c r="E513" s="33">
        <v>12.85</v>
      </c>
      <c r="F513" s="40">
        <v>77.2</v>
      </c>
      <c r="G513" s="9">
        <f t="shared" si="38"/>
        <v>1837.55</v>
      </c>
      <c r="H513" s="12">
        <f t="shared" si="37"/>
        <v>6.007782101167315</v>
      </c>
    </row>
    <row r="514" spans="2:8" ht="13.5">
      <c r="B514" s="11"/>
      <c r="C514" s="61">
        <v>9</v>
      </c>
      <c r="D514" s="10">
        <v>129</v>
      </c>
      <c r="E514" s="33">
        <v>30.37</v>
      </c>
      <c r="F514" s="51">
        <v>405</v>
      </c>
      <c r="G514" s="9">
        <f t="shared" si="38"/>
        <v>3917.73</v>
      </c>
      <c r="H514" s="48">
        <f>F514/SUM(E514:E516)</f>
        <v>5.755293448912889</v>
      </c>
    </row>
    <row r="515" spans="2:8" ht="13.5">
      <c r="B515" s="11"/>
      <c r="C515" s="61">
        <v>10</v>
      </c>
      <c r="D515" s="10">
        <v>143</v>
      </c>
      <c r="E515" s="33">
        <v>20</v>
      </c>
      <c r="F515" s="52"/>
      <c r="G515" s="9">
        <f>D515*E515</f>
        <v>2860</v>
      </c>
      <c r="H515" s="49"/>
    </row>
    <row r="516" spans="2:8" ht="13.5">
      <c r="B516" s="11"/>
      <c r="C516" s="61">
        <v>11</v>
      </c>
      <c r="D516" s="10">
        <v>143</v>
      </c>
      <c r="E516" s="33">
        <v>20</v>
      </c>
      <c r="F516" s="53"/>
      <c r="G516" s="9">
        <f>D516*E516</f>
        <v>2860</v>
      </c>
      <c r="H516" s="50"/>
    </row>
    <row r="517" spans="2:8" ht="13.5">
      <c r="B517" s="11"/>
      <c r="C517" s="61">
        <v>12</v>
      </c>
      <c r="D517" s="10">
        <v>128</v>
      </c>
      <c r="E517" s="33">
        <v>39.21</v>
      </c>
      <c r="F517" s="40">
        <v>282.6</v>
      </c>
      <c r="G517" s="9">
        <f t="shared" si="38"/>
        <v>5018.88</v>
      </c>
      <c r="H517" s="12">
        <f t="shared" si="37"/>
        <v>7.20734506503443</v>
      </c>
    </row>
    <row r="518" spans="2:8" ht="14.25" thickBot="1">
      <c r="B518" s="11"/>
      <c r="C518" s="61">
        <v>13</v>
      </c>
      <c r="D518" s="10">
        <v>114</v>
      </c>
      <c r="E518" s="33">
        <v>28.98</v>
      </c>
      <c r="F518" s="40">
        <v>174.2</v>
      </c>
      <c r="G518" s="9">
        <f t="shared" si="38"/>
        <v>3303.7200000000003</v>
      </c>
      <c r="H518" s="12">
        <f t="shared" si="37"/>
        <v>6.01104209799862</v>
      </c>
    </row>
    <row r="519" spans="2:8" ht="14.25" thickBot="1">
      <c r="B519" s="54" t="s">
        <v>7</v>
      </c>
      <c r="C519" s="55"/>
      <c r="D519" s="25">
        <f>AVERAGE(D506:D518)</f>
        <v>137.07692307692307</v>
      </c>
      <c r="E519" s="35">
        <f>SUM(E506:E518)</f>
        <v>458.64000000000004</v>
      </c>
      <c r="F519" s="42">
        <f>SUM(F506:F518)</f>
        <v>2983.4999999999995</v>
      </c>
      <c r="G519" s="21">
        <f>SUM(G506:G518)</f>
        <v>62846.93000000001</v>
      </c>
      <c r="H519" s="22">
        <f>F519/E519</f>
        <v>6.505102040816325</v>
      </c>
    </row>
    <row r="521" ht="14.25" thickBot="1"/>
    <row r="522" spans="2:8" ht="27.75" thickBot="1">
      <c r="B522" s="5" t="s">
        <v>1</v>
      </c>
      <c r="C522" s="6" t="s">
        <v>2</v>
      </c>
      <c r="D522" s="23" t="s">
        <v>12</v>
      </c>
      <c r="E522" s="31" t="s">
        <v>3</v>
      </c>
      <c r="F522" s="38" t="s">
        <v>4</v>
      </c>
      <c r="G522" s="7" t="s">
        <v>11</v>
      </c>
      <c r="H522" s="8" t="s">
        <v>5</v>
      </c>
    </row>
    <row r="523" spans="2:8" ht="13.5">
      <c r="B523" s="13" t="s">
        <v>29</v>
      </c>
      <c r="C523" s="60">
        <v>1</v>
      </c>
      <c r="D523" s="24">
        <v>108</v>
      </c>
      <c r="E523" s="32">
        <v>36.53</v>
      </c>
      <c r="F523" s="40">
        <v>214.8</v>
      </c>
      <c r="G523" s="14">
        <f>D523*E523</f>
        <v>3945.2400000000002</v>
      </c>
      <c r="H523" s="12">
        <f>F523/E523</f>
        <v>5.880098549137696</v>
      </c>
    </row>
    <row r="524" spans="2:8" ht="13.5">
      <c r="B524" s="11"/>
      <c r="C524" s="61">
        <v>2</v>
      </c>
      <c r="D524" s="10">
        <v>109</v>
      </c>
      <c r="E524" s="33">
        <v>38.82</v>
      </c>
      <c r="F524" s="40">
        <v>244</v>
      </c>
      <c r="G524" s="9">
        <f aca="true" t="shared" si="39" ref="G524:G530">D524*E524</f>
        <v>4231.38</v>
      </c>
      <c r="H524" s="12">
        <f aca="true" t="shared" si="40" ref="H524:H530">F524/E524</f>
        <v>6.285419886656363</v>
      </c>
    </row>
    <row r="525" spans="2:8" ht="13.5">
      <c r="B525" s="11"/>
      <c r="C525" s="61">
        <v>3</v>
      </c>
      <c r="D525" s="10">
        <v>113</v>
      </c>
      <c r="E525" s="33">
        <v>54.3</v>
      </c>
      <c r="F525" s="40">
        <v>360.8</v>
      </c>
      <c r="G525" s="9">
        <f t="shared" si="39"/>
        <v>6135.9</v>
      </c>
      <c r="H525" s="12">
        <f t="shared" si="40"/>
        <v>6.644567219152855</v>
      </c>
    </row>
    <row r="526" spans="2:8" ht="13.5">
      <c r="B526" s="11"/>
      <c r="C526" s="61">
        <v>4</v>
      </c>
      <c r="D526" s="10">
        <v>113</v>
      </c>
      <c r="E526" s="33">
        <v>48.56</v>
      </c>
      <c r="F526" s="40">
        <v>342.2</v>
      </c>
      <c r="G526" s="9">
        <f t="shared" si="39"/>
        <v>5487.280000000001</v>
      </c>
      <c r="H526" s="12">
        <f t="shared" si="40"/>
        <v>7.046952224052718</v>
      </c>
    </row>
    <row r="527" spans="2:8" ht="13.5">
      <c r="B527" s="11"/>
      <c r="C527" s="61">
        <v>5</v>
      </c>
      <c r="D527" s="10">
        <v>115</v>
      </c>
      <c r="E527" s="33">
        <v>54.17</v>
      </c>
      <c r="F527" s="40">
        <v>386.6</v>
      </c>
      <c r="G527" s="9">
        <f t="shared" si="39"/>
        <v>6229.55</v>
      </c>
      <c r="H527" s="12">
        <f t="shared" si="40"/>
        <v>7.136791582056489</v>
      </c>
    </row>
    <row r="528" spans="2:8" ht="13.5">
      <c r="B528" s="11"/>
      <c r="C528" s="61">
        <v>6</v>
      </c>
      <c r="D528" s="10">
        <v>120</v>
      </c>
      <c r="E528" s="33">
        <v>52.83</v>
      </c>
      <c r="F528" s="40">
        <v>354.2</v>
      </c>
      <c r="G528" s="9">
        <f t="shared" si="39"/>
        <v>6339.599999999999</v>
      </c>
      <c r="H528" s="12">
        <f t="shared" si="40"/>
        <v>6.704523944728374</v>
      </c>
    </row>
    <row r="529" spans="2:8" ht="13.5">
      <c r="B529" s="11"/>
      <c r="C529" s="61">
        <v>7</v>
      </c>
      <c r="D529" s="10">
        <v>118</v>
      </c>
      <c r="E529" s="33">
        <v>50.71</v>
      </c>
      <c r="F529" s="40">
        <v>313.2</v>
      </c>
      <c r="G529" s="9">
        <f t="shared" si="39"/>
        <v>5983.78</v>
      </c>
      <c r="H529" s="12">
        <f t="shared" si="40"/>
        <v>6.176296588444093</v>
      </c>
    </row>
    <row r="530" spans="2:8" ht="14.25" thickBot="1">
      <c r="B530" s="11"/>
      <c r="C530" s="61">
        <v>8</v>
      </c>
      <c r="D530" s="10">
        <v>118</v>
      </c>
      <c r="E530" s="33">
        <v>54.47</v>
      </c>
      <c r="F530" s="40">
        <v>378.4</v>
      </c>
      <c r="G530" s="9">
        <f t="shared" si="39"/>
        <v>6427.46</v>
      </c>
      <c r="H530" s="12">
        <f t="shared" si="40"/>
        <v>6.94694327152561</v>
      </c>
    </row>
    <row r="531" spans="2:8" ht="14.25" thickBot="1">
      <c r="B531" s="54" t="s">
        <v>7</v>
      </c>
      <c r="C531" s="55"/>
      <c r="D531" s="25">
        <f>AVERAGE(D523:D530)</f>
        <v>114.25</v>
      </c>
      <c r="E531" s="35">
        <f>SUM(E523:E530)</f>
        <v>390.39</v>
      </c>
      <c r="F531" s="42">
        <f>SUM(F523:F530)</f>
        <v>2594.2000000000003</v>
      </c>
      <c r="G531" s="21">
        <f>SUM(G523:G530)</f>
        <v>44780.19</v>
      </c>
      <c r="H531" s="22">
        <f>F531/E531</f>
        <v>6.6451497220728</v>
      </c>
    </row>
    <row r="533" ht="14.25" thickBot="1"/>
    <row r="534" spans="2:8" ht="14.25" thickBot="1">
      <c r="B534" s="54" t="s">
        <v>10</v>
      </c>
      <c r="C534" s="55"/>
      <c r="D534" s="25">
        <f>AVERAGE(D22,D67,D104,D132,D160,D207,D235,D268,D299,D332,D361,D384,D420,D452,D470,D482,D490,D502,D519,D531)</f>
        <v>123.41931283468348</v>
      </c>
      <c r="E534" s="35">
        <f>SUM(E22+E67+E104+E132+E160+E207+E235+E268+E299+E332+E361+E384+E420+E452+E470+E482+E490+E502+E519+E531)</f>
        <v>20453.829999999998</v>
      </c>
      <c r="F534" s="45">
        <f>SUM(F22+F67+F104+F132+F160+F207+F235+F268+F299+F332+F361+F384+F420+F452+F470+F482+F490+F502+F519+F531)</f>
        <v>123826.52999999998</v>
      </c>
      <c r="G534" s="21">
        <f>SUM(G22+G67+G104+G132+G160+G207+G235+G268+G299+G332+G361+G384+G420+G452+G470+G482+G490+G502+G519+G531)</f>
        <v>2395885.3726500003</v>
      </c>
      <c r="H534" s="22">
        <f>F534/E534</f>
        <v>6.05395322049709</v>
      </c>
    </row>
  </sheetData>
  <mergeCells count="81">
    <mergeCell ref="H460:H462"/>
    <mergeCell ref="B531:C531"/>
    <mergeCell ref="B490:C490"/>
    <mergeCell ref="B482:C482"/>
    <mergeCell ref="F450:F451"/>
    <mergeCell ref="H450:H451"/>
    <mergeCell ref="F456:F458"/>
    <mergeCell ref="H456:H458"/>
    <mergeCell ref="H394:H395"/>
    <mergeCell ref="H391:H392"/>
    <mergeCell ref="H416:H417"/>
    <mergeCell ref="H409:H410"/>
    <mergeCell ref="H370:H374"/>
    <mergeCell ref="F380:F382"/>
    <mergeCell ref="H380:H382"/>
    <mergeCell ref="H389:H390"/>
    <mergeCell ref="H351:H352"/>
    <mergeCell ref="F355:F356"/>
    <mergeCell ref="H355:H356"/>
    <mergeCell ref="B384:C384"/>
    <mergeCell ref="F366:F368"/>
    <mergeCell ref="H366:H368"/>
    <mergeCell ref="F359:F360"/>
    <mergeCell ref="H359:H360"/>
    <mergeCell ref="B361:C361"/>
    <mergeCell ref="F370:F374"/>
    <mergeCell ref="F294:F295"/>
    <mergeCell ref="H294:H295"/>
    <mergeCell ref="F296:F297"/>
    <mergeCell ref="H296:H297"/>
    <mergeCell ref="B534:C534"/>
    <mergeCell ref="B22:C22"/>
    <mergeCell ref="B67:C67"/>
    <mergeCell ref="B104:C104"/>
    <mergeCell ref="B132:C132"/>
    <mergeCell ref="B160:C160"/>
    <mergeCell ref="B207:C207"/>
    <mergeCell ref="B235:C235"/>
    <mergeCell ref="B268:C268"/>
    <mergeCell ref="B299:C299"/>
    <mergeCell ref="F304:F305"/>
    <mergeCell ref="H304:H305"/>
    <mergeCell ref="F308:F309"/>
    <mergeCell ref="H308:H309"/>
    <mergeCell ref="B332:C332"/>
    <mergeCell ref="F314:F315"/>
    <mergeCell ref="H314:H315"/>
    <mergeCell ref="F322:F323"/>
    <mergeCell ref="H322:H323"/>
    <mergeCell ref="F329:F330"/>
    <mergeCell ref="H329:H330"/>
    <mergeCell ref="H339:H340"/>
    <mergeCell ref="B502:C502"/>
    <mergeCell ref="H400:H401"/>
    <mergeCell ref="B452:C452"/>
    <mergeCell ref="F389:F390"/>
    <mergeCell ref="F391:F392"/>
    <mergeCell ref="F394:F395"/>
    <mergeCell ref="F400:F401"/>
    <mergeCell ref="F409:F410"/>
    <mergeCell ref="F351:F352"/>
    <mergeCell ref="B420:C420"/>
    <mergeCell ref="B519:C519"/>
    <mergeCell ref="F339:F340"/>
    <mergeCell ref="F508:F510"/>
    <mergeCell ref="B470:C470"/>
    <mergeCell ref="F425:F427"/>
    <mergeCell ref="F430:F431"/>
    <mergeCell ref="F432:F433"/>
    <mergeCell ref="F446:F447"/>
    <mergeCell ref="F448:F449"/>
    <mergeCell ref="H508:H510"/>
    <mergeCell ref="F514:F516"/>
    <mergeCell ref="H514:H516"/>
    <mergeCell ref="F416:F417"/>
    <mergeCell ref="H425:H427"/>
    <mergeCell ref="H430:H431"/>
    <mergeCell ref="H432:H433"/>
    <mergeCell ref="H446:H447"/>
    <mergeCell ref="F460:F462"/>
    <mergeCell ref="H448:H449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mamama</cp:lastModifiedBy>
  <dcterms:created xsi:type="dcterms:W3CDTF">2000-06-19T08:04:15Z</dcterms:created>
  <dcterms:modified xsi:type="dcterms:W3CDTF">2017-03-01T13:37:40Z</dcterms:modified>
  <cp:category/>
  <cp:version/>
  <cp:contentType/>
  <cp:contentStatus/>
</cp:coreProperties>
</file>